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F:\REPUBLICAÇÃO\"/>
    </mc:Choice>
  </mc:AlternateContent>
  <xr:revisionPtr revIDLastSave="0" documentId="13_ncr:1_{C21CB0E8-B5CF-4F7E-A616-0139AC2CE654}" xr6:coauthVersionLast="36" xr6:coauthVersionMax="47" xr10:uidLastSave="{00000000-0000-0000-0000-000000000000}"/>
  <bookViews>
    <workbookView xWindow="0" yWindow="0" windowWidth="28800" windowHeight="11925" xr2:uid="{00000000-000D-0000-FFFF-FFFF00000000}"/>
  </bookViews>
  <sheets>
    <sheet name="Planilha Orçamentária" sheetId="1" r:id="rId1"/>
    <sheet name="CFF" sheetId="10" r:id="rId2"/>
  </sheets>
  <externalReferences>
    <externalReference r:id="rId3"/>
    <externalReference r:id="rId4"/>
  </externalReferences>
  <definedNames>
    <definedName name="ACOMPANHAMENTO" hidden="1">IF(VALUE([1]MENU!$O$4)=2,"BM","PLE")</definedName>
    <definedName name="_xlnm.Print_Area" localSheetId="1">CFF!$A$1:$AL$61</definedName>
    <definedName name="_xlnm.Print_Area" localSheetId="0">'Planilha Orçamentária'!$A$1:$J$1163</definedName>
    <definedName name="AUTOEVENTO" hidden="1">[1]CÁLCULO!$A$12</definedName>
    <definedName name="BDI.Opcao" hidden="1">[1]DADOS!$F$18</definedName>
    <definedName name="BDI.TipoObra" hidden="1">[1]BDI!$A$138:$A$146</definedName>
    <definedName name="BM.AFAcumulado" hidden="1">[1]BM!$R1</definedName>
    <definedName name="BM.AFAnterior" hidden="1">[1]BM!$Q1</definedName>
    <definedName name="BM.MaxMed" hidden="1">IF(RegimeExecucao="Global",1,[1]BM!$G1)</definedName>
    <definedName name="BM.MEDAcumulado" hidden="1">IF(COUNTIF([1]BM!$AB$13:$AM$13,BM.medicao)&gt;0,SUM(OFFSET([1]BM!$AB1,0,0,1,MATCH(BM.medicao,[1]BM!$AB$13:$AM$13,0))),0)</definedName>
    <definedName name="BM.MEDAnterior" hidden="1">IF(COUNTIF([1]BM!$AB$13:$AM$13,BM.medicao-1)&gt;0,SUM(OFFSET([1]BM!$AB1,0,0,1,MATCH(BM.medicao-1,[1]BM!$AB$13:$AM$13,0))),0)</definedName>
    <definedName name="BM.medicao" hidden="1">OFFSET([1]BM!$O$7,1,0)</definedName>
    <definedName name="BM.MinMed" hidden="1">IF(RegimeExecucao="Global",-1,-[1]BM!$G1)</definedName>
    <definedName name="CAIXA.Modo" hidden="1">[1]BM!$A$3</definedName>
    <definedName name="CÁLCULO.NúmeroDeEventos" hidden="1">IF(AUTOEVENTO&lt;&gt;"manual",MAX([1]CÁLCULO!$M$15:$M$908),MAX(OFFSET([1]EVENTOS!$C$14:$C$65,1,0)))</definedName>
    <definedName name="CÁLCULO.NúmeroDeFrentes" hidden="1">COLUMN([1]CÁLCULO!$AA$15)-COLUMN([1]CÁLCULO!$Q$15)</definedName>
    <definedName name="CÁLCULO.TotalAdmLocal" hidden="1">IF(AUTOEVENTO="manual",SUMIF([1]CÁLCULO!$M$15:$M$908,1,[1]ORÇAMENTO!$X$15:$X$908),0)</definedName>
    <definedName name="CRONO.LinhasNecessarias" hidden="1">COUNTIF([1]QCI!$B$13:$B$24,"Manual")+COUNTIF([1]QCI!$B$13:$B$24,"SemiAuto")+COUNT(ORÇAMENTO.ListaCrono)</definedName>
    <definedName name="CRONO.MaxParc" hidden="1">[1]CRONO!$G1048576+[1]CRONO!A1</definedName>
    <definedName name="CRONO.NivelExibicao" hidden="1">[1]CRONO!$G$10</definedName>
    <definedName name="CRONOPLE.ValorDoEvento" hidden="1">SUMIF([1]CÁLCULO!$M$15:$M$908,[1]CRONOPLE!$B1,OFFSET([1]CÁLCULO!$AA$15:$AA$908,0,[1]CRONOPLE!A$12))</definedName>
    <definedName name="DESONERACAO" localSheetId="1" hidden="1">IF(OR(CFF!Import.Desoneracao="DESONERADO",CFF!Import.Desoneracao="SIM"),"SIM","NÃO")</definedName>
    <definedName name="DESONERACAO" hidden="1">IF(OR(Import.Desoneracao="DESONERADO",Import.Desoneracao="SIM"),"SIM","NÃO")</definedName>
    <definedName name="EMPRESAS">OFFSET(#REF!,1,0):OFFSET(#REF!,-1,0)</definedName>
    <definedName name="EVENTOS.Lista" hidden="1">[1]EVENTOS!$C$15:OFFSET([1]EVENTOS!$C$65,-1,0)</definedName>
    <definedName name="EVENTOS.ListaValidacao" hidden="1">[1]EVENTOS!$B$15:OFFSET([1]EVENTOS!$B$65,-1,0)</definedName>
    <definedName name="Excel_BuiltIn_Database" hidden="1">TEXT(Import.DataBase,"mm-aaaa")</definedName>
    <definedName name="Import.Apelido" hidden="1">[1]DADOS!$F$16</definedName>
    <definedName name="Import.BMAFAcumulado" hidden="1">OFFSET([1]BM!$R$15,1,0):OFFSET([1]BM!$R$908,-1,0)</definedName>
    <definedName name="Import.CNPJ" hidden="1">[1]DADOS!$F$38</definedName>
    <definedName name="Import.Código" hidden="1">OFFSET([1]ORÇAMENTO!$Q$15,1,0):OFFSET([1]ORÇAMENTO!$Q$908,-1,0)</definedName>
    <definedName name="Import.Contrapartida" hidden="1">[1]DADOS!$F$10</definedName>
    <definedName name="Import.CPMaxPerc" hidden="1">[1]DADOS!$F$13</definedName>
    <definedName name="Import.CPMinAbsoluta" hidden="1">[1]DADOS!$F$12</definedName>
    <definedName name="Import.CPMinPerc" hidden="1">[1]DADOS!$F$11</definedName>
    <definedName name="Import.CR" hidden="1">[1]DADOS!$F$7</definedName>
    <definedName name="Import.CRONOPLE" hidden="1">OFFSET([1]CRONOPLE!$F$15,1,1):OFFSET([1]CRONOPLE!$AF$65,-1,-1)</definedName>
    <definedName name="Import.CTEF" hidden="1">[1]DADOS!$F$36</definedName>
    <definedName name="Import.CustoUnitário" hidden="1">OFFSET([1]ORÇAMENTO!$U$15,1,0):OFFSET([1]ORÇAMENTO!$U$908,-1,0)</definedName>
    <definedName name="Import.DataBase" hidden="1">OFFSET([1]DADOS!$G$19,0,-1)</definedName>
    <definedName name="Import.DataBaseLicit" hidden="1">OFFSET([1]DADOS!$G$40,0,-1)</definedName>
    <definedName name="Import.DataInicioObra" hidden="1">[1]DADOS!$F$46</definedName>
    <definedName name="Import.DescLote" localSheetId="1" hidden="1">[1]DADOS!$F$17</definedName>
    <definedName name="Import.DescLote" hidden="1">[2]DADOS!$F$17</definedName>
    <definedName name="Import.Descrição" hidden="1">OFFSET([1]ORÇAMENTO!$R$15,1,0):OFFSET([1]ORÇAMENTO!$R$908,-1,0)</definedName>
    <definedName name="Import.Desoneracao" localSheetId="1" hidden="1">OFFSET([1]DADOS!$G$18,0,-1)</definedName>
    <definedName name="Import.Desoneracao" hidden="1">OFFSET(#REF!,0,-1)</definedName>
    <definedName name="Import.empresa" hidden="1">[1]DADOS!$F$37</definedName>
    <definedName name="Import.Eventos.Nomes" hidden="1">OFFSET([1]EVENTOS!$D$15,1,0):OFFSET([1]EVENTOS!$D$65,-1,0)</definedName>
    <definedName name="Import.Fonte" hidden="1">OFFSET([1]ORÇAMENTO!$P$15,1,0):OFFSET([1]ORÇAMENTO!$P$908,-1,0)</definedName>
    <definedName name="Import.FrenteDeObra" hidden="1">[1]CÁLCULO!$Q$12:OFFSET([1]CÁLCULO!$AA$12,0,-1)</definedName>
    <definedName name="Import.Município" hidden="1">[1]DADOS!$F$6</definedName>
    <definedName name="Import.Nível" hidden="1">OFFSET([1]ORÇAMENTO!$M$15,1,0):OFFSET([1]ORÇAMENTO!$M$908,-1,0)</definedName>
    <definedName name="Import.OpcaoBDI" hidden="1">OFFSET([1]ORÇAMENTO!$V$15,1,0):OFFSET([1]ORÇAMENTO!$V$908,-1,0)</definedName>
    <definedName name="Import.ORÇAMENTO.DivRecurso" hidden="1">OFFSET([1]ORÇAMENTO!$Y$15,1,0):OFFSET([1]ORÇAMENTO!$Y$908,-1,0)</definedName>
    <definedName name="Import.PLE" hidden="1">OFFSET([1]PLE!$G$15,1,1):OFFSET([1]PLE!$AG$65,-1,-1)</definedName>
    <definedName name="Import.PLQ" hidden="1">OFFSET([1]CÁLCULO!$P$15,1,1):OFFSET([1]CÁLCULO!$AA$908,-1,-1)</definedName>
    <definedName name="Import.PLQ.MemCalc" hidden="1">OFFSET([1]CÁLCULO!$I$15,1,0):OFFSET([1]CÁLCULO!$I$908,-1,0)</definedName>
    <definedName name="Import.Proponente" hidden="1">[1]DADOS!$F$5</definedName>
    <definedName name="Import.QCI.Divisao" hidden="1">OFFSET([1]QCI!$V$13,1,0):OFFSET([1]QCI!$V$24,-1,0)</definedName>
    <definedName name="Import.QCI.ItemInv" hidden="1">OFFSET([1]QCI!$E$13,1,0):OFFSET([1]QCI!$E$24,-1,0)</definedName>
    <definedName name="Import.QCI.Qtde" hidden="1">OFFSET([1]QCI!$I$13,1,0):OFFSET([1]QCI!$I$24,-1,0)</definedName>
    <definedName name="Import.QCI.Situacao" hidden="1">OFFSET([1]QCI!$H$13,1,0):OFFSET([1]QCI!$H$24,-1,0)</definedName>
    <definedName name="Import.QCI.SubItemInv" hidden="1">OFFSET([1]QCI!$F$13,1,0):OFFSET([1]QCI!$F$24,-1,0)</definedName>
    <definedName name="Import.QCICP" hidden="1">OFFSET([1]QCI!$W$13,1,0):OFFSET([1]QCI!$W$24,-1,0)</definedName>
    <definedName name="Import.QCIDesc" hidden="1">OFFSET([1]QCI!$R$13,1,0):OFFSET([1]QCI!$R$24,-1,0)</definedName>
    <definedName name="Import.QCIInv" hidden="1">OFFSET([1]QCI!$U$13,1,0):OFFSET([1]QCI!$U$24,-1,0)</definedName>
    <definedName name="Import.QCILote" hidden="1">OFFSET([1]QCI!$T$13,1,0):OFFSET([1]QCI!$T$24,-1,0)</definedName>
    <definedName name="Import.QCIOutros" hidden="1">OFFSET([1]QCI!$X$13,1,0):OFFSET([1]QCI!$X$24,-1,0)</definedName>
    <definedName name="Import.Quantidade" hidden="1">OFFSET([1]ORÇAMENTO!$AJ$15,1,0):OFFSET([1]ORÇAMENTO!$AJ$908,-1,0)</definedName>
    <definedName name="import.recurso" hidden="1">[1]DADOS!$F$4</definedName>
    <definedName name="Import.RegimeExecução" hidden="1">OFFSET([1]DADOS!$G$39,0,-1)</definedName>
    <definedName name="Import.Repasse" hidden="1">[1]DADOS!$F$9</definedName>
    <definedName name="Import.RespFiscalização" hidden="1">[1]DADOS!$F$50:$F$53</definedName>
    <definedName name="Import.RespOrçamento" hidden="1">[1]DADOS!$F$22:$F$24</definedName>
    <definedName name="Import.SICONV" hidden="1">[1]DADOS!$F$8</definedName>
    <definedName name="Import.Unidade" hidden="1">OFFSET([1]ORÇAMENTO!$S$15,1,0):OFFSET([1]ORÇAMENTO!$S$908,-1,0)</definedName>
    <definedName name="Import.UnitarioLicitado" hidden="1">OFFSET([1]ORÇAMENTO!$AL$15,1,0):OFFSET([1]ORÇAMENTO!$AL$908,-1,0)</definedName>
    <definedName name="INDICES">OFFSET(#REF!,1,0):OFFSET(#REF!,-1,0)</definedName>
    <definedName name="MENU.CRONO" hidden="1">OFFSET([1]CRONO!$T$11,1,0)</definedName>
    <definedName name="Objeto" hidden="1">[1]MENU!$J$1</definedName>
    <definedName name="ORÇAMENTO.BancoRef" localSheetId="1" hidden="1">[1]ORÇAMENTO!$F$8</definedName>
    <definedName name="ORÇAMENTO.BancoRef" hidden="1">'Planilha Orçamentária'!#REF!</definedName>
    <definedName name="ORÇAMENTO.CodBarra" hidden="1">IF(ORÇAMENTO.Fonte="Sinapi",SUBSTITUTE(SUBSTITUTE(ORÇAMENTO.Codigo,"/00","/"),"/0","/"),ORÇAMENTO.Codigo)</definedName>
    <definedName name="ORÇAMENTO.Codigo" hidden="1">[1]ORÇAMENTO!$Q1</definedName>
    <definedName name="ORÇAMENTO.CustoUnitario" localSheetId="1" hidden="1">ROUND([1]ORÇAMENTO!$U1,15-13*[1]ORÇAMENTO!$AF$8)</definedName>
    <definedName name="ORÇAMENTO.CustoUnitario" hidden="1">ROUND('Planilha Orçamentária'!$T1,15-13*'Planilha Orçamentária'!#REF!)</definedName>
    <definedName name="ORÇAMENTO.Descricao" hidden="1">[1]ORÇAMENTO!$R1</definedName>
    <definedName name="ORÇAMENTO.Fonte" hidden="1">[1]ORÇAMENTO!$P1</definedName>
    <definedName name="ORÇAMENTO.ListaCrono" hidden="1">OFFSET([1]ORÇAMENTO!$AD$15,1,0):OFFSET([1]ORÇAMENTO!$AD$908,-1,0)</definedName>
    <definedName name="ORÇAMENTO.MáximoListaCrono" hidden="1">MAX(ORÇAMENTO.ListaCrono)</definedName>
    <definedName name="ORÇAMENTO.Nivel" hidden="1">[1]ORÇAMENTO!$M1</definedName>
    <definedName name="ORÇAMENTO.OpcaoBDI" hidden="1">[1]ORÇAMENTO!$V1</definedName>
    <definedName name="ORÇAMENTO.PasteFormat1" hidden="1">OFFSET([1]ORÇAMENTO!$P$15,1,0):OFFSET([1]ORÇAMENTO!$S$908,-1,0)</definedName>
    <definedName name="ORÇAMENTO.PasteFormat2" hidden="1">OFFSET([1]ORÇAMENTO!$U$15,1,0):OFFSET([1]ORÇAMENTO!$V$908,-1,0)</definedName>
    <definedName name="ORÇAMENTO.PrecoUnitarioLicitado" localSheetId="1" hidden="1">[1]ORÇAMENTO!$AL1</definedName>
    <definedName name="ORÇAMENTO.PrecoUnitarioLicitado" hidden="1">'Planilha Orçamentária'!$AK1</definedName>
    <definedName name="ORÇAMENTO.RangeQuant" hidden="1">OFFSET([1]ORÇAMENTO!$T$15,1,0):OFFSET([1]ORÇAMENTO!$T$908,-1,0)</definedName>
    <definedName name="ORÇAMENTO.SumCPMANUAL" hidden="1">SUMIF([1]ORÇAMENTO!$Z$15:$Z$908,"CP",[1]ORÇAMENTO!$AA$15:$AA$908)</definedName>
    <definedName name="ORÇAMENTO.SumINVMANUAL" hidden="1">SUMIF([1]ORÇAMENTO!$Z$15:$Z$908,"RP",[1]ORÇAMENTO!$X$15:$X$908)+SUMIF([1]ORÇAMENTO!$Z$15:$Z$908,"CP",[1]ORÇAMENTO!$X$15:$X$908)+SUMIF([1]ORÇAMENTO!$Z$15:$Z$908,"OU",[1]ORÇAMENTO!$X$15:$X$908)</definedName>
    <definedName name="ORÇAMENTO.SumOUTROSMANUAL" hidden="1">SUMIF([1]ORÇAMENTO!$Z$15:$Z$908,"OU",[1]ORÇAMENTO!$AB$15:$AB$908)</definedName>
    <definedName name="ORÇAMENTO.SumREPASSEMANUAL" hidden="1">ORÇAMENTO.SumINVMANUAL-ORÇAMENTO.SumCPMANUAL-ORÇAMENTO.SumOUTROSMANUAL</definedName>
    <definedName name="ORÇAMENTO.Unidade" hidden="1">[1]ORÇAMENTO!$S1</definedName>
    <definedName name="PLE.firstrow" hidden="1">[1]PLE!$15:$15</definedName>
    <definedName name="PLE.lastrow" hidden="1">[1]PLE!$65:$65</definedName>
    <definedName name="PLE.Medicao" hidden="1">[1]PLE!$J$9</definedName>
    <definedName name="PLE.ValorDoEvento" hidden="1">SUMIF([1]CÁLCULO!$M$15:$M$908,[1]PLE!$B1,OFFSET([1]CÁLCULO!$AA$15:$AA$908,0,[1]PLE!A$12))</definedName>
    <definedName name="PO.ValoresBDI" hidden="1">OFFSET([1]ORÇAMENTO!$AH$15,1,0):OFFSET([1]ORÇAMENTO!$AH$908,-1,0)</definedName>
    <definedName name="QCI.CPManual" hidden="1">ROUND([1]QCI!$W1,2)</definedName>
    <definedName name="QCI.DescManual" hidden="1">[1]QCI!$R1</definedName>
    <definedName name="QCI.Divisao" hidden="1">[1]QCI!$V1</definedName>
    <definedName name="QCI.ExisteManual" hidden="1">(COUNTIF([1]QCI!$B$13:$B$24,"Manual")+COUNTIF([1]QCI!$B$13:$B$24,"SemiAuto"))&gt;0</definedName>
    <definedName name="QCI.InvManual" hidden="1">ROUND([1]QCI!$U1,2)</definedName>
    <definedName name="QCI.ItemInvestimento" hidden="1">OFFSET([1]DADOS!$J$2,1,0,COUNTA([1]DADOS!$J:$J)-1,1)</definedName>
    <definedName name="QCI.LoteManual" hidden="1">[1]QCI!$T1</definedName>
    <definedName name="QCI.MaxCPManual" hidden="1">[1]QCI!$O1-[1]QCI!$X1</definedName>
    <definedName name="QCI.MaxOUManual" hidden="1">[1]QCI!$O1-[1]QCI!$W1</definedName>
    <definedName name="QCI.OutrosManual" hidden="1">ROUND([1]QCI!$X1,2)</definedName>
    <definedName name="QCI.SubItemInvestimento" hidden="1">OFFSET([1]DADOS!$A$2,1,MATCH([1]QCI!$E1,[1]DADOS!$2:$2,0)-1,INDEX([1]DADOS!$2:$2,MATCH([1]QCI!$E1,[1]DADOS!$2:$2,0)+1))</definedName>
    <definedName name="QCI.SumCPMANUAL" hidden="1">SUMIF([1]QCI!$B$13:$B$24,"Manual",[1]QCI!$AA$13:$AA$24)</definedName>
    <definedName name="QCI.SumINVMANUAL" hidden="1">SUMIF([1]QCI!$B$13:$B$24,"Manual",[1]QCI!$O$13:$O$24)</definedName>
    <definedName name="QCI.SumOUTROSMANUAL" hidden="1">SUMIF([1]QCI!$B$13:$B$24,"Manual",[1]QCI!$AB$13:$AB$24)</definedName>
    <definedName name="QCI.SumREPASSEMANUAL" hidden="1">QCI.SumINVMANUAL-QCI.CPManual-QCI.OutrosManual</definedName>
    <definedName name="REFERENCIA.Descricao" localSheetId="1" hidden="1">IF(ISNUMBER([1]ORÇAMENTO!$AF1),OFFSET(INDIRECT(CFF!ORÇAMENTO.BancoRef),[1]ORÇAMENTO!$AF1-1,3,1),[1]ORÇAMENTO!$AF1)</definedName>
    <definedName name="REFERENCIA.Descricao" hidden="1">IF(ISNUMBER('Planilha Orçamentária'!$AE1),OFFSET(INDIRECT(ORÇAMENTO.BancoRef),'Planilha Orçamentária'!$AE1-1,3,1),'Planilha Orçamentária'!$AE1)</definedName>
    <definedName name="REFERENCIA.Desonerado" hidden="1">IF(ISNUMBER([1]ORÇAMENTO!$AF1),VALUE(OFFSET(INDIRECT(CFF!ORÇAMENTO.BancoRef),[1]ORÇAMENTO!$AF1-1,5,1)),0)</definedName>
    <definedName name="REFERENCIA.NaoDesonerado" hidden="1">IF(ISNUMBER([1]ORÇAMENTO!$AF1),VALUE(OFFSET(INDIRECT(CFF!ORÇAMENTO.BancoRef),[1]ORÇAMENTO!$AF1-1,6,1)),0)</definedName>
    <definedName name="REFERENCIA.Unidade" localSheetId="1" hidden="1">IF(ISNUMBER([1]ORÇAMENTO!$AF1),OFFSET(INDIRECT(CFF!ORÇAMENTO.BancoRef),[1]ORÇAMENTO!$AF1-1,4,1),"-")</definedName>
    <definedName name="REFERENCIA.Unidade" hidden="1">IF(ISNUMBER('Planilha Orçamentária'!$AE1),OFFSET(INDIRECT(ORÇAMENTO.BancoRef),'Planilha Orçamentária'!$AE1-1,4,1),"-")</definedName>
    <definedName name="RegimeExecucao" hidden="1">IF(OR(Import.RegimeExecução="",Import.RegimeExecução="Empreitada por Preço Global",Import.RegimeExecução="Empreitada Integral"),"Global","Unitário")</definedName>
    <definedName name="RRE.MaxCPAcum" hidden="1">[1]RRE!$AD$26</definedName>
    <definedName name="RRE.MaxCPAnt" hidden="1">[1]RRE!$AC$26</definedName>
    <definedName name="RRE.MaxOUAcum" hidden="1">[1]RRE!$AD$27</definedName>
    <definedName name="RRE.MaxOUAnt" hidden="1">[1]RRE!$AC$27</definedName>
    <definedName name="RRE.Numero" hidden="1">OFFSET([1]RRE!$O$7,0,1)</definedName>
    <definedName name="RRE.VIMeta" hidden="1">[1]RRE!$L1</definedName>
    <definedName name="SENHAGT" hidden="1">"PM3CAIXA"</definedName>
    <definedName name="SomaAgrup" localSheetId="1" hidden="1">SUMIF(OFFSET([1]ORÇAMENTO!$C1,1,0,[1]ORÇAMENTO!$D1),"S",OFFSET([1]ORÇAMENTO!A1,1,0,[1]ORÇAMENTO!$D1))</definedName>
    <definedName name="SomaAgrup" hidden="1">SUMIF(OFFSET('Planilha Orçamentária'!$B1,1,0,'Planilha Orçamentária'!$C1),"S",OFFSET('Planilha Orçamentária'!A1,1,0,'Planilha Orçamentária'!$C1))</definedName>
    <definedName name="SomaAgrupBM" hidden="1">SUMIF(OFFSET([1]BM!$A1,1,0,[1]BM!$B1),"S",OFFSET([1]BM!A1,1,0,[1]BM!$B1))</definedName>
    <definedName name="TIPOORCAMENTO" localSheetId="1" hidden="1">IF(VALUE([1]MENU!$O$3)=2,"Licitado","Proposto")</definedName>
    <definedName name="TIPOORCAMENTO" hidden="1">IF(VALUE([2]MENU!$O$3)=2,"Licitado","Proposto")</definedName>
    <definedName name="_xlnm.Print_Titles" localSheetId="1">CFF!$A:$E</definedName>
    <definedName name="_xlnm.Print_Titles" localSheetId="0">'Planilha Orçamentária'!$1:$7</definedName>
    <definedName name="Versao" hidden="1">[1]MENU!$J$2</definedName>
    <definedName name="VTOTAL1" localSheetId="1" hidden="1">ROUND([1]ORÇAMENTO!$T1*[1]ORÇAMENTO!$W1,15-13*[1]ORÇAMENTO!$AF$11)</definedName>
    <definedName name="VTOTAL1" hidden="1">ROUND('Planilha Orçamentária'!$S1*'Planilha Orçamentária'!$V1,15-13*'Planilha Orçamentária'!#REF!)</definedName>
    <definedName name="VTOTALBM" hidden="1">IF([1]BM!$I1=0,0,CHOOSE(MATCH(RegimeExecucao,{"Global","Unitário"},0),ROUND(ROUND([1]BM!XFB1,15-13*[1]BM!$A$9)/100*[1]BM!$I1,15-13*[1]ORÇAMENTO!$AF$11),ROUND(ROUND([1]BM!XFB1,15-13*[1]BM!$A$9)*ROUND([1]BM!$H1,15-13*[1]ORÇAMENTO!$AF$10),15-13*[1]ORÇAMENTO!$AF$11)))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0" l="1"/>
  <c r="C56" i="10"/>
  <c r="C55" i="10"/>
  <c r="D53" i="10"/>
  <c r="N54" i="10" s="1"/>
  <c r="C53" i="10"/>
  <c r="C52" i="10"/>
  <c r="AL56" i="10"/>
  <c r="AL53" i="10"/>
  <c r="D50" i="10"/>
  <c r="H51" i="10" s="1"/>
  <c r="C50" i="10"/>
  <c r="D48" i="10"/>
  <c r="C48" i="10"/>
  <c r="D46" i="10"/>
  <c r="C46" i="10"/>
  <c r="D44" i="10"/>
  <c r="C44" i="10"/>
  <c r="D42" i="10"/>
  <c r="C42" i="10"/>
  <c r="D40" i="10"/>
  <c r="C40" i="10"/>
  <c r="C39" i="10"/>
  <c r="D37" i="10"/>
  <c r="C37" i="10"/>
  <c r="D35" i="10"/>
  <c r="C35" i="10"/>
  <c r="D33" i="10"/>
  <c r="C33" i="10"/>
  <c r="D31" i="10"/>
  <c r="C31" i="10"/>
  <c r="Y54" i="10" l="1"/>
  <c r="O57" i="10"/>
  <c r="D55" i="10"/>
  <c r="Z57" i="10"/>
  <c r="V57" i="10"/>
  <c r="N57" i="10"/>
  <c r="J57" i="10"/>
  <c r="AH51" i="10"/>
  <c r="AB51" i="10"/>
  <c r="W51" i="10"/>
  <c r="Q51" i="10"/>
  <c r="M51" i="10"/>
  <c r="Q54" i="10"/>
  <c r="D52" i="10"/>
  <c r="AB54" i="10"/>
  <c r="X54" i="10"/>
  <c r="M54" i="10"/>
  <c r="Y57" i="10"/>
  <c r="U57" i="10"/>
  <c r="M57" i="10"/>
  <c r="F51" i="10"/>
  <c r="AE51" i="10"/>
  <c r="AA51" i="10"/>
  <c r="V51" i="10"/>
  <c r="P51" i="10"/>
  <c r="K51" i="10"/>
  <c r="D39" i="10"/>
  <c r="AA54" i="10"/>
  <c r="P54" i="10"/>
  <c r="L54" i="10"/>
  <c r="X57" i="10"/>
  <c r="T57" i="10"/>
  <c r="L57" i="10"/>
  <c r="AK51" i="10"/>
  <c r="AD51" i="10"/>
  <c r="Z51" i="10"/>
  <c r="S51" i="10"/>
  <c r="O51" i="10"/>
  <c r="J51" i="10"/>
  <c r="Z54" i="10"/>
  <c r="O54" i="10"/>
  <c r="I57" i="10"/>
  <c r="W57" i="10"/>
  <c r="R57" i="10"/>
  <c r="K57" i="10"/>
  <c r="AI51" i="10"/>
  <c r="AC51" i="10"/>
  <c r="Y51" i="10"/>
  <c r="R51" i="10"/>
  <c r="N51" i="10"/>
  <c r="G51" i="10"/>
  <c r="W54" i="10"/>
  <c r="K54" i="10"/>
  <c r="V54" i="10"/>
  <c r="J54" i="10"/>
  <c r="S57" i="10"/>
  <c r="AJ51" i="10"/>
  <c r="X51" i="10"/>
  <c r="L51" i="10"/>
  <c r="T54" i="10"/>
  <c r="AC57" i="10"/>
  <c r="Q57" i="10"/>
  <c r="S54" i="10"/>
  <c r="AB57" i="10"/>
  <c r="P57" i="10"/>
  <c r="AG51" i="10"/>
  <c r="U51" i="10"/>
  <c r="I51" i="10"/>
  <c r="I54" i="10"/>
  <c r="R54" i="10"/>
  <c r="AA57" i="10"/>
  <c r="AF51" i="10"/>
  <c r="T51" i="10"/>
  <c r="U54" i="10"/>
  <c r="AC54" i="10"/>
  <c r="D22" i="10"/>
  <c r="C22" i="10"/>
  <c r="AL50" i="10"/>
  <c r="AL48" i="10"/>
  <c r="AL46" i="10"/>
  <c r="AL44" i="10"/>
  <c r="AL42" i="10"/>
  <c r="AL40" i="10"/>
  <c r="AL37" i="10"/>
  <c r="AL35" i="10"/>
  <c r="AL33" i="10"/>
  <c r="AL31" i="10"/>
  <c r="AL28" i="10"/>
  <c r="AL25" i="10"/>
  <c r="AL22" i="10"/>
  <c r="AL19" i="10"/>
  <c r="AL17" i="10"/>
  <c r="AL15" i="10"/>
  <c r="AL13" i="10"/>
  <c r="AL11" i="10"/>
  <c r="AL9" i="10"/>
  <c r="AL57" i="10" l="1"/>
  <c r="AL55" i="10" s="1"/>
  <c r="AN55" i="10" s="1"/>
  <c r="AL54" i="10"/>
  <c r="D19" i="10"/>
  <c r="D28" i="10"/>
  <c r="D25" i="10"/>
  <c r="D17" i="10"/>
  <c r="D15" i="10"/>
  <c r="D13" i="10"/>
  <c r="D11" i="10"/>
  <c r="D9" i="10"/>
  <c r="C28" i="10"/>
  <c r="C25" i="10"/>
  <c r="C19" i="10"/>
  <c r="C17" i="10"/>
  <c r="C15" i="10"/>
  <c r="C13" i="10"/>
  <c r="C11" i="10"/>
  <c r="C9" i="10"/>
  <c r="I6" i="10"/>
  <c r="J6" i="10" s="1"/>
  <c r="K6" i="10" s="1"/>
  <c r="L6" i="10" s="1"/>
  <c r="M6" i="10" s="1"/>
  <c r="N6" i="10" s="1"/>
  <c r="O6" i="10" s="1"/>
  <c r="P6" i="10" s="1"/>
  <c r="Q6" i="10" s="1"/>
  <c r="R6" i="10" s="1"/>
  <c r="S6" i="10" s="1"/>
  <c r="T6" i="10" s="1"/>
  <c r="U6" i="10" s="1"/>
  <c r="V6" i="10" s="1"/>
  <c r="W6" i="10" s="1"/>
  <c r="X6" i="10" s="1"/>
  <c r="Y6" i="10" s="1"/>
  <c r="Z6" i="10" s="1"/>
  <c r="AA6" i="10" s="1"/>
  <c r="AB6" i="10" s="1"/>
  <c r="AC6" i="10" s="1"/>
  <c r="AD6" i="10" s="1"/>
  <c r="AE6" i="10" s="1"/>
  <c r="AF6" i="10" s="1"/>
  <c r="AG6" i="10" s="1"/>
  <c r="AH6" i="10" s="1"/>
  <c r="AI6" i="10" s="1"/>
  <c r="AJ6" i="10" s="1"/>
  <c r="AK6" i="10" s="1"/>
  <c r="AL52" i="10" l="1"/>
  <c r="AN52" i="10" s="1"/>
  <c r="AN54" i="10"/>
  <c r="V38" i="10"/>
  <c r="U38" i="10"/>
  <c r="O18" i="10"/>
  <c r="N18" i="10"/>
  <c r="P18" i="10"/>
  <c r="AD47" i="10"/>
  <c r="R47" i="10"/>
  <c r="F47" i="10"/>
  <c r="AB47" i="10"/>
  <c r="P47" i="10"/>
  <c r="AA47" i="10"/>
  <c r="O47" i="10"/>
  <c r="Z47" i="10"/>
  <c r="N47" i="10"/>
  <c r="AK47" i="10"/>
  <c r="Y47" i="10"/>
  <c r="M47" i="10"/>
  <c r="AJ47" i="10"/>
  <c r="X47" i="10"/>
  <c r="L47" i="10"/>
  <c r="AI47" i="10"/>
  <c r="W47" i="10"/>
  <c r="K47" i="10"/>
  <c r="J47" i="10"/>
  <c r="H47" i="10"/>
  <c r="AF47" i="10"/>
  <c r="AE47" i="10"/>
  <c r="T47" i="10"/>
  <c r="I47" i="10"/>
  <c r="AH47" i="10"/>
  <c r="AC47" i="10"/>
  <c r="V47" i="10"/>
  <c r="AG47" i="10"/>
  <c r="G47" i="10"/>
  <c r="S47" i="10"/>
  <c r="Q47" i="10"/>
  <c r="U47" i="10"/>
  <c r="W23" i="10"/>
  <c r="V23" i="10"/>
  <c r="U23" i="10"/>
  <c r="T23" i="10"/>
  <c r="R23" i="10"/>
  <c r="X23" i="10"/>
  <c r="S23" i="10"/>
  <c r="Q23" i="10"/>
  <c r="AG49" i="10"/>
  <c r="U49" i="10"/>
  <c r="I49" i="10"/>
  <c r="AE49" i="10"/>
  <c r="S49" i="10"/>
  <c r="G49" i="10"/>
  <c r="AD49" i="10"/>
  <c r="R49" i="10"/>
  <c r="F49" i="10"/>
  <c r="AC49" i="10"/>
  <c r="Q49" i="10"/>
  <c r="AB49" i="10"/>
  <c r="P49" i="10"/>
  <c r="AA49" i="10"/>
  <c r="O49" i="10"/>
  <c r="Z49" i="10"/>
  <c r="N49" i="10"/>
  <c r="AI49" i="10"/>
  <c r="H49" i="10"/>
  <c r="W49" i="10"/>
  <c r="K49" i="10"/>
  <c r="AH49" i="10"/>
  <c r="AF49" i="10"/>
  <c r="X49" i="10"/>
  <c r="V49" i="10"/>
  <c r="Y49" i="10"/>
  <c r="T49" i="10"/>
  <c r="L49" i="10"/>
  <c r="AK49" i="10"/>
  <c r="AJ49" i="10"/>
  <c r="J49" i="10"/>
  <c r="M49" i="10"/>
  <c r="Q26" i="10"/>
  <c r="P26" i="10"/>
  <c r="O26" i="10"/>
  <c r="M26" i="10"/>
  <c r="L26" i="10"/>
  <c r="J26" i="10"/>
  <c r="N26" i="10"/>
  <c r="I26" i="10"/>
  <c r="K26" i="10"/>
  <c r="AK34" i="10"/>
  <c r="AG34" i="10"/>
  <c r="AF34" i="10"/>
  <c r="AJ34" i="10"/>
  <c r="AI34" i="10"/>
  <c r="AH34" i="10"/>
  <c r="AK36" i="10"/>
  <c r="Y36" i="10"/>
  <c r="AJ36" i="10"/>
  <c r="X36" i="10"/>
  <c r="AI36" i="10"/>
  <c r="W36" i="10"/>
  <c r="AH36" i="10"/>
  <c r="AG36" i="10"/>
  <c r="AF36" i="10"/>
  <c r="AA36" i="10"/>
  <c r="Z36" i="10"/>
  <c r="AE36" i="10"/>
  <c r="AD36" i="10"/>
  <c r="AC36" i="10"/>
  <c r="AB36" i="10"/>
  <c r="L10" i="10"/>
  <c r="K10" i="10"/>
  <c r="I10" i="10"/>
  <c r="J10" i="10"/>
  <c r="H10" i="10"/>
  <c r="G10" i="10"/>
  <c r="G41" i="10"/>
  <c r="F41" i="10"/>
  <c r="H12" i="10"/>
  <c r="I12" i="10"/>
  <c r="G43" i="10"/>
  <c r="F43" i="10"/>
  <c r="Q14" i="10"/>
  <c r="P14" i="10"/>
  <c r="O14" i="10"/>
  <c r="M14" i="10"/>
  <c r="K14" i="10"/>
  <c r="I14" i="10"/>
  <c r="L14" i="10"/>
  <c r="N14" i="10"/>
  <c r="J14" i="10"/>
  <c r="L16" i="10"/>
  <c r="M16" i="10"/>
  <c r="K16" i="10"/>
  <c r="AK45" i="10"/>
  <c r="AJ45" i="10"/>
  <c r="AA29" i="10"/>
  <c r="Z29" i="10"/>
  <c r="Y29" i="10"/>
  <c r="X29" i="10"/>
  <c r="V29" i="10"/>
  <c r="T29" i="10"/>
  <c r="AB29" i="10"/>
  <c r="W29" i="10"/>
  <c r="S29" i="10"/>
  <c r="R29" i="10"/>
  <c r="P29" i="10"/>
  <c r="Q29" i="10"/>
  <c r="U29" i="10"/>
  <c r="AC29" i="10"/>
  <c r="AE32" i="10"/>
  <c r="AD32" i="10"/>
  <c r="AC32" i="10"/>
  <c r="AB32" i="10"/>
  <c r="Z32" i="10"/>
  <c r="Y32" i="10"/>
  <c r="W32" i="10"/>
  <c r="AA32" i="10"/>
  <c r="X32" i="10"/>
  <c r="Q20" i="10"/>
  <c r="P20" i="10"/>
  <c r="O20" i="10"/>
  <c r="S20" i="10"/>
  <c r="T20" i="10"/>
  <c r="R20" i="10"/>
  <c r="AL38" i="10" l="1"/>
  <c r="O59" i="10"/>
  <c r="R59" i="10"/>
  <c r="P59" i="10"/>
  <c r="AF59" i="10"/>
  <c r="AI59" i="10"/>
  <c r="AB59" i="10"/>
  <c r="AL12" i="10"/>
  <c r="S59" i="10"/>
  <c r="AL43" i="10"/>
  <c r="AN43" i="10" s="1"/>
  <c r="AC59" i="10"/>
  <c r="Z59" i="10"/>
  <c r="M59" i="10"/>
  <c r="J59" i="10"/>
  <c r="AK59" i="10"/>
  <c r="I59" i="10"/>
  <c r="AA59" i="10"/>
  <c r="T59" i="10"/>
  <c r="AD59" i="10"/>
  <c r="AL45" i="10"/>
  <c r="K59" i="10"/>
  <c r="AE59" i="10"/>
  <c r="AL29" i="10"/>
  <c r="AL27" i="10" s="1"/>
  <c r="L59" i="10"/>
  <c r="Q59" i="10"/>
  <c r="AL20" i="10"/>
  <c r="AL16" i="10"/>
  <c r="AL23" i="10"/>
  <c r="AL21" i="10" s="1"/>
  <c r="AL47" i="10"/>
  <c r="AH59" i="10"/>
  <c r="X59" i="10"/>
  <c r="AL51" i="10"/>
  <c r="N59" i="10"/>
  <c r="F59" i="10"/>
  <c r="AL41" i="10"/>
  <c r="AL36" i="10"/>
  <c r="U59" i="10"/>
  <c r="AL18" i="10"/>
  <c r="AL32" i="10"/>
  <c r="AJ59" i="10"/>
  <c r="AL49" i="10"/>
  <c r="V59" i="10"/>
  <c r="AL34" i="10"/>
  <c r="W59" i="10"/>
  <c r="G59" i="10"/>
  <c r="AL10" i="10"/>
  <c r="Y59" i="10"/>
  <c r="AL14" i="10"/>
  <c r="H59" i="10"/>
  <c r="AG59" i="10"/>
  <c r="AL26" i="10"/>
  <c r="AL24" i="10" s="1"/>
  <c r="AL39" i="10" l="1"/>
  <c r="AL30" i="10"/>
  <c r="F61" i="10"/>
  <c r="G61" i="10" s="1"/>
  <c r="H61" i="10" s="1"/>
  <c r="I61" i="10" s="1"/>
  <c r="J61" i="10" s="1"/>
  <c r="K61" i="10" s="1"/>
  <c r="L61" i="10" s="1"/>
  <c r="M61" i="10" s="1"/>
  <c r="N61" i="10" s="1"/>
  <c r="O61" i="10" s="1"/>
  <c r="P61" i="10" s="1"/>
  <c r="Q61" i="10" s="1"/>
  <c r="R61" i="10" s="1"/>
  <c r="S61" i="10" s="1"/>
  <c r="T61" i="10" s="1"/>
  <c r="U61" i="10" s="1"/>
  <c r="V61" i="10" s="1"/>
  <c r="W61" i="10" s="1"/>
  <c r="X61" i="10" s="1"/>
  <c r="Y61" i="10" s="1"/>
  <c r="Z61" i="10" s="1"/>
  <c r="AA61" i="10" s="1"/>
  <c r="AB61" i="10" s="1"/>
  <c r="AC61" i="10" s="1"/>
  <c r="AD61" i="10" s="1"/>
  <c r="AE61" i="10" s="1"/>
  <c r="AF61" i="10" s="1"/>
  <c r="AG61" i="10" s="1"/>
  <c r="AH61" i="10" s="1"/>
  <c r="AI61" i="10" s="1"/>
  <c r="AJ61" i="10" s="1"/>
  <c r="AK61" i="10" s="1"/>
  <c r="AN45" i="10"/>
  <c r="D21" i="10"/>
  <c r="D27" i="10"/>
  <c r="AN51" i="10"/>
  <c r="D8" i="10"/>
  <c r="AN47" i="10"/>
  <c r="AN38" i="10"/>
  <c r="D30" i="10"/>
  <c r="AN49" i="10"/>
  <c r="D24" i="10"/>
  <c r="AN57" i="10"/>
  <c r="D58" i="10" l="1"/>
  <c r="AN16" i="10"/>
  <c r="AN14" i="10"/>
  <c r="AN32" i="10"/>
  <c r="AN18" i="10"/>
  <c r="AN21" i="10"/>
  <c r="AN20" i="10"/>
  <c r="AN12" i="10"/>
  <c r="AN34" i="10"/>
  <c r="AN36" i="10"/>
  <c r="AN23" i="10" l="1"/>
  <c r="AN27" i="10"/>
  <c r="AN29" i="10"/>
  <c r="AN41" i="10"/>
  <c r="AN24" i="10"/>
  <c r="AN26" i="10"/>
  <c r="AL8" i="10"/>
  <c r="AN10" i="10"/>
  <c r="AN30" i="10"/>
  <c r="AN8" i="10" l="1"/>
  <c r="AN39" i="10" l="1"/>
  <c r="S58" i="10" l="1"/>
  <c r="Q58" i="10"/>
  <c r="M58" i="10"/>
  <c r="V58" i="10"/>
  <c r="R58" i="10"/>
  <c r="T58" i="10"/>
  <c r="U58" i="10"/>
  <c r="F58" i="10"/>
  <c r="P58" i="10"/>
  <c r="AE58" i="10"/>
  <c r="K58" i="10"/>
  <c r="Z58" i="10"/>
  <c r="AC58" i="10"/>
  <c r="AA58" i="10"/>
  <c r="Y58" i="10"/>
  <c r="X58" i="10"/>
  <c r="AH58" i="10"/>
  <c r="AJ58" i="10"/>
  <c r="AK58" i="10"/>
  <c r="H58" i="10"/>
  <c r="N58" i="10"/>
  <c r="O58" i="10"/>
  <c r="L58" i="10"/>
  <c r="I58" i="10"/>
  <c r="AF58" i="10"/>
  <c r="J58" i="10"/>
  <c r="AG58" i="10"/>
  <c r="AI58" i="10"/>
  <c r="AD58" i="10"/>
  <c r="W58" i="10"/>
  <c r="AB58" i="10"/>
  <c r="G58" i="10"/>
  <c r="AL58" i="10" l="1"/>
  <c r="F60" i="10"/>
  <c r="G60" i="10" s="1"/>
  <c r="H60" i="10" s="1"/>
  <c r="I60" i="10" s="1"/>
  <c r="J60" i="10" s="1"/>
  <c r="K60" i="10" s="1"/>
  <c r="L60" i="10" s="1"/>
  <c r="M60" i="10" s="1"/>
  <c r="N60" i="10" s="1"/>
  <c r="O60" i="10" s="1"/>
  <c r="P60" i="10" s="1"/>
  <c r="Q60" i="10" s="1"/>
  <c r="R60" i="10" s="1"/>
  <c r="S60" i="10" s="1"/>
  <c r="T60" i="10" s="1"/>
  <c r="U60" i="10" s="1"/>
  <c r="V60" i="10" s="1"/>
  <c r="W60" i="10" s="1"/>
  <c r="X60" i="10" s="1"/>
  <c r="Y60" i="10" s="1"/>
  <c r="Z60" i="10" s="1"/>
  <c r="AA60" i="10" s="1"/>
  <c r="AB60" i="10" s="1"/>
  <c r="AC60" i="10" s="1"/>
  <c r="AD60" i="10" s="1"/>
  <c r="AE60" i="10" s="1"/>
  <c r="AF60" i="10" s="1"/>
  <c r="AG60" i="10" s="1"/>
  <c r="AH60" i="10" s="1"/>
  <c r="AI60" i="10" s="1"/>
  <c r="AJ60" i="10" s="1"/>
  <c r="AK60" i="10" s="1"/>
  <c r="AL59" i="10"/>
  <c r="AN5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Danielle Daldin Palaoro</author>
  </authors>
  <commentList>
    <comment ref="AK58" authorId="0" shapeId="0" xr:uid="{FFF3BCF3-72EC-46DB-A8EF-51456D8D57DC}">
      <text>
        <r>
          <rPr>
            <b/>
            <sz val="9"/>
            <color indexed="81"/>
            <rFont val="Segoe UI"/>
            <family val="2"/>
          </rPr>
          <t>Danielle Daldin Palaoro:</t>
        </r>
        <r>
          <rPr>
            <sz val="9"/>
            <color indexed="81"/>
            <rFont val="Segoe UI"/>
            <family val="2"/>
          </rPr>
          <t xml:space="preserve">
deve ser maior que 3%
</t>
        </r>
      </text>
    </comment>
  </commentList>
</comments>
</file>

<file path=xl/sharedStrings.xml><?xml version="1.0" encoding="utf-8"?>
<sst xmlns="http://schemas.openxmlformats.org/spreadsheetml/2006/main" count="5625" uniqueCount="2115">
  <si>
    <t>ESTRUTURAS - MARÍTIMAS</t>
  </si>
  <si>
    <t>BDI 1</t>
  </si>
  <si>
    <t>SINAPI</t>
  </si>
  <si>
    <t>GUIA CORRENTE - AV. PARANÁ</t>
  </si>
  <si>
    <t>SICRO</t>
  </si>
  <si>
    <t>1917235</t>
  </si>
  <si>
    <t>COMPOSIÇÃO</t>
  </si>
  <si>
    <t>IAT-0105</t>
  </si>
  <si>
    <t>IAT-0106</t>
  </si>
  <si>
    <t>IAT-0107</t>
  </si>
  <si>
    <t>IAT-0109</t>
  </si>
  <si>
    <t>IAT-0110</t>
  </si>
  <si>
    <t>IAT-0111</t>
  </si>
  <si>
    <t>IAT-0112</t>
  </si>
  <si>
    <t>IAT-0114</t>
  </si>
  <si>
    <t>IAT-0115</t>
  </si>
  <si>
    <t>ESPIGÃO - PRAIA BRAVA</t>
  </si>
  <si>
    <t>GUIA CORRENTE - RIO MATINHOS</t>
  </si>
  <si>
    <t>IAT-0116</t>
  </si>
  <si>
    <t>HEADLAND - BALNEÁRIO RIVIERA</t>
  </si>
  <si>
    <t>IAT-0108</t>
  </si>
  <si>
    <t>PROTEÇÃO/DEFESA COSTEIRA</t>
  </si>
  <si>
    <t>5501700</t>
  </si>
  <si>
    <t>97914</t>
  </si>
  <si>
    <t>93364</t>
  </si>
  <si>
    <t>5914354</t>
  </si>
  <si>
    <t>IAT-0104</t>
  </si>
  <si>
    <t>ENGORDAMENTO DA FAIXA LITORÂNEA</t>
  </si>
  <si>
    <t>DRAGAGEM DE AREIA E ESPALHAMENTO</t>
  </si>
  <si>
    <t>E9541 P</t>
  </si>
  <si>
    <t>MACRODRENAGEM</t>
  </si>
  <si>
    <t>SERVIÇOS PRELIMINARES</t>
  </si>
  <si>
    <t>97636</t>
  </si>
  <si>
    <t>1619003</t>
  </si>
  <si>
    <t>5914675</t>
  </si>
  <si>
    <t>4413942</t>
  </si>
  <si>
    <t>98504</t>
  </si>
  <si>
    <t>903845</t>
  </si>
  <si>
    <t>IAT-0121</t>
  </si>
  <si>
    <t>5915407</t>
  </si>
  <si>
    <t>2105605</t>
  </si>
  <si>
    <t>2003864</t>
  </si>
  <si>
    <t>RECONSTRUÇÃO DO PAVIMENTO</t>
  </si>
  <si>
    <t>IAT-0030</t>
  </si>
  <si>
    <t>IAT-0032</t>
  </si>
  <si>
    <t>96401</t>
  </si>
  <si>
    <t>96402</t>
  </si>
  <si>
    <t>5914643</t>
  </si>
  <si>
    <t>5914612</t>
  </si>
  <si>
    <t>95995</t>
  </si>
  <si>
    <t>98529</t>
  </si>
  <si>
    <t>98526</t>
  </si>
  <si>
    <t>IAT-0119</t>
  </si>
  <si>
    <t>IAT-0123</t>
  </si>
  <si>
    <t>IAT-0124</t>
  </si>
  <si>
    <t>IAT-0126</t>
  </si>
  <si>
    <t>IAT-0118</t>
  </si>
  <si>
    <t>IAT-0125</t>
  </si>
  <si>
    <t>TERRAPLANAGEM</t>
  </si>
  <si>
    <t>EMBASAMENTO</t>
  </si>
  <si>
    <t>3103302</t>
  </si>
  <si>
    <t>5919538</t>
  </si>
  <si>
    <t>5914345</t>
  </si>
  <si>
    <t>1106087</t>
  </si>
  <si>
    <t>TRAVESSIAS</t>
  </si>
  <si>
    <t>3713617</t>
  </si>
  <si>
    <t>DRENOS LONGITUDINAIS - BARBACÃS</t>
  </si>
  <si>
    <t>IAT-0122</t>
  </si>
  <si>
    <t>DRENAGEM SUPERFICIAL</t>
  </si>
  <si>
    <t>2003391</t>
  </si>
  <si>
    <t>2003387</t>
  </si>
  <si>
    <t>ENROCAMENTO</t>
  </si>
  <si>
    <t>PLANTIO DE VEGETAÇÃO</t>
  </si>
  <si>
    <t>IAT-0049</t>
  </si>
  <si>
    <t>MICRODRENAGEM</t>
  </si>
  <si>
    <t>IAT-0117</t>
  </si>
  <si>
    <t>ESCAVAÇÃO</t>
  </si>
  <si>
    <t>4805757</t>
  </si>
  <si>
    <t>4805762</t>
  </si>
  <si>
    <t>ESCAVAÇÃO COM REATERRO DE VALAS</t>
  </si>
  <si>
    <t>4915671</t>
  </si>
  <si>
    <t>ESCORAMENTO E ESGOTAMENTO DE VALAS</t>
  </si>
  <si>
    <t>2106292</t>
  </si>
  <si>
    <t>CONSTRUÇÃO CIVIL</t>
  </si>
  <si>
    <t>LASTRO</t>
  </si>
  <si>
    <t>2003850</t>
  </si>
  <si>
    <t>GALERIA E TAMPA PRÉ MOLDADA - FABRICAÇÃO E TRANSPORTE</t>
  </si>
  <si>
    <t>3107967</t>
  </si>
  <si>
    <t>5915373</t>
  </si>
  <si>
    <t>5914614</t>
  </si>
  <si>
    <t>5914569</t>
  </si>
  <si>
    <t>5909007</t>
  </si>
  <si>
    <t>RECONSTRUÇÃO</t>
  </si>
  <si>
    <t>MEIO FIO MFC01 PADRÃO DNIT</t>
  </si>
  <si>
    <t>IAT-0127</t>
  </si>
  <si>
    <t>1.</t>
  </si>
  <si>
    <t>-</t>
  </si>
  <si>
    <t>1.1.</t>
  </si>
  <si>
    <t>1.1.0.0.1.</t>
  </si>
  <si>
    <t>M³</t>
  </si>
  <si>
    <t>1.1.0.0.2.</t>
  </si>
  <si>
    <t>1.1.0.0.3.</t>
  </si>
  <si>
    <t>1.1.0.0.4.</t>
  </si>
  <si>
    <t>1.1.0.0.5.</t>
  </si>
  <si>
    <t>1.1.0.0.6.</t>
  </si>
  <si>
    <t>1.1.0.0.7.</t>
  </si>
  <si>
    <t>1.1.0.0.8.</t>
  </si>
  <si>
    <t>1.1.0.0.9.</t>
  </si>
  <si>
    <t>1.1.0.0.10.</t>
  </si>
  <si>
    <t>ENROCAMENTO - ROCHA K (BRITA 2) - FORNECIMENTO/CARGA/DESCARGA/COLOCAÇÃO</t>
  </si>
  <si>
    <t>1.1.0.0.11.</t>
  </si>
  <si>
    <t>TKM</t>
  </si>
  <si>
    <t>1.1.0.0.12.</t>
  </si>
  <si>
    <t>1.1.0.0.13.</t>
  </si>
  <si>
    <t>UN</t>
  </si>
  <si>
    <t>1.1.0.0.14.</t>
  </si>
  <si>
    <t>TRANSPORTE DE TETRÁPODES EM CAVALO MECÂNICO COM SEMIRREBOQUE</t>
  </si>
  <si>
    <t>UNKM</t>
  </si>
  <si>
    <t>1.1.0.0.15.</t>
  </si>
  <si>
    <t>1.1.0.0.16.</t>
  </si>
  <si>
    <t>1.2.</t>
  </si>
  <si>
    <t>1.2.0.0.1.</t>
  </si>
  <si>
    <t>1.2.0.0.2.</t>
  </si>
  <si>
    <t>1.2.0.0.3.</t>
  </si>
  <si>
    <t>1.2.0.0.4.</t>
  </si>
  <si>
    <t>1.2.0.0.5.</t>
  </si>
  <si>
    <t>1.2.0.0.6.</t>
  </si>
  <si>
    <t>1.2.0.0.7.</t>
  </si>
  <si>
    <t>1.2.0.0.8.</t>
  </si>
  <si>
    <t>1.2.0.0.9.</t>
  </si>
  <si>
    <t>1.2.0.0.10.</t>
  </si>
  <si>
    <t>1.2.0.0.11.</t>
  </si>
  <si>
    <t>1.2.0.0.12.</t>
  </si>
  <si>
    <t>1.2.0.0.13.</t>
  </si>
  <si>
    <t>1.3.</t>
  </si>
  <si>
    <t>1.3.0.0.1.</t>
  </si>
  <si>
    <t>1.3.0.0.2.</t>
  </si>
  <si>
    <t>1.3.0.0.3.</t>
  </si>
  <si>
    <t>1.3.0.0.4.</t>
  </si>
  <si>
    <t>1.3.0.0.5.</t>
  </si>
  <si>
    <t>1.3.0.0.6.</t>
  </si>
  <si>
    <t>1.3.0.0.7.</t>
  </si>
  <si>
    <t>1.3.0.0.8.</t>
  </si>
  <si>
    <t>1.3.0.0.9.</t>
  </si>
  <si>
    <t>ENROCAMENTO - ROCHA L 0,005/1,0T - FORNECIMENTO/CARGA/DESCARGA/COLOCAÇÃO</t>
  </si>
  <si>
    <t>1.3.0.0.10.</t>
  </si>
  <si>
    <t>1.3.0.0.11.</t>
  </si>
  <si>
    <t>1.3.0.0.12.</t>
  </si>
  <si>
    <t>1.3.0.0.13.</t>
  </si>
  <si>
    <t>1.3.0.0.14.</t>
  </si>
  <si>
    <t>1.3.0.0.15.</t>
  </si>
  <si>
    <t>1.4.</t>
  </si>
  <si>
    <t>1.4.0.0.1.</t>
  </si>
  <si>
    <t>1.4.0.0.2.</t>
  </si>
  <si>
    <t>1.4.0.0.3.</t>
  </si>
  <si>
    <t>1.4.0.0.4.</t>
  </si>
  <si>
    <t>1.4.0.0.5.</t>
  </si>
  <si>
    <t>1.4.0.0.6.</t>
  </si>
  <si>
    <t>1.4.0.0.7.</t>
  </si>
  <si>
    <t>1.4.0.0.8.</t>
  </si>
  <si>
    <t>1.4.0.0.9.</t>
  </si>
  <si>
    <t>1.4.0.0.10.</t>
  </si>
  <si>
    <t>1.5.</t>
  </si>
  <si>
    <t>1.5.0.0.1.</t>
  </si>
  <si>
    <t>1.5.0.0.2.</t>
  </si>
  <si>
    <t>1.5.0.0.3.</t>
  </si>
  <si>
    <t>1.5.0.0.4.</t>
  </si>
  <si>
    <t>1.5.0.0.5.</t>
  </si>
  <si>
    <t>1.5.0.0.6.</t>
  </si>
  <si>
    <t>1.5.0.0.7.</t>
  </si>
  <si>
    <t>1.5.0.0.8.</t>
  </si>
  <si>
    <t>1.5.0.0.9.</t>
  </si>
  <si>
    <t>1.5.0.0.10.</t>
  </si>
  <si>
    <t>1.5.0.0.11.</t>
  </si>
  <si>
    <t>1.5.0.0.12.</t>
  </si>
  <si>
    <t>1.5.0.0.13.</t>
  </si>
  <si>
    <t>1.5.0.0.14.</t>
  </si>
  <si>
    <t>1.6.</t>
  </si>
  <si>
    <t>DESMATAMENTO, DESTOCAMENTO, LIMPEZA DE ÁREA E ESTOCAGEM DO MATERIAL DE LIMPEZA COM ÁRVORES DE DIÂMETRO ATÉ 0,15 M</t>
  </si>
  <si>
    <t>M²</t>
  </si>
  <si>
    <t>M3</t>
  </si>
  <si>
    <t>M3XKM</t>
  </si>
  <si>
    <t>ESCAVACAO MECANICA, A CEU ABERTO, EM MATERIAL DE 1A CATEGORIA, COM ESCAVADEIRA HIDRAULICA, CAPACIDADE DE 0,78 M3</t>
  </si>
  <si>
    <t>REATERRO MECANIZADO DE VALA COM ESCAVADEIRA HIDRÁULICA (CAPACIDADE DA CAÇAMBA: 0,8 M³ / POTÊNCIA: 111 HP), LARGURA DE 1,5 A 2,5 M, PROFUNDIDADE DE 3,0  A 4,5 M, COM SOLO (SEM SUBSTITUIÇÃO) DE 1ª CATEGORIA EM LOCAIS COM ALTO NÍVEL DE INTERFERÊNCIA. AF_04/2016</t>
  </si>
  <si>
    <t>T</t>
  </si>
  <si>
    <t>INSTALAÇÃO DE FORMAS TÊXTEIS TIPO COLCHA</t>
  </si>
  <si>
    <t>2.</t>
  </si>
  <si>
    <t>2.1.</t>
  </si>
  <si>
    <t>2.1.0.0.1.</t>
  </si>
  <si>
    <t>MOBILIZAÇÃO DE DRAGA DO TIPO TSHD</t>
  </si>
  <si>
    <t>2.1.0.0.2.</t>
  </si>
  <si>
    <t>DESMOBILIZAÇÃO DE DRAGA DO TIPO TSHD</t>
  </si>
  <si>
    <t>2.1.0.0.3.</t>
  </si>
  <si>
    <t>2.1.0.0.4.</t>
  </si>
  <si>
    <t>TRATOR DE ESTEIRAS COM LÂMINA - 259 KW</t>
  </si>
  <si>
    <t>H</t>
  </si>
  <si>
    <t>3.</t>
  </si>
  <si>
    <t>3.1.</t>
  </si>
  <si>
    <t>3.1.1.</t>
  </si>
  <si>
    <t>3.1.1.0.1.</t>
  </si>
  <si>
    <t>3.1.1.0.2.</t>
  </si>
  <si>
    <t>3.1.1.0.3.</t>
  </si>
  <si>
    <t>3.1.1.0.4.</t>
  </si>
  <si>
    <t>DEMOLIÇÃO PARCIAL DE PAVIMENTO ASFÁLTICO, DE FORMA MECANIZADA, SEM REAPROVEITAMENTO. AF_12/2017</t>
  </si>
  <si>
    <t>M2</t>
  </si>
  <si>
    <t>3.1.1.0.5.</t>
  </si>
  <si>
    <t>DEMOLIÇÃO MECÂNICA DE CONCRETO ARMADO, COM ESCAVADEIRA HIDRÁULICA COM MARTELO HIDRÁULICO - SEM REAPROVEITAMENTO</t>
  </si>
  <si>
    <t>3.1.1.0.6.</t>
  </si>
  <si>
    <t>3.1.1.0.7.</t>
  </si>
  <si>
    <t>3.1.1.0.8.</t>
  </si>
  <si>
    <t>3.1.1.0.9.</t>
  </si>
  <si>
    <t>3.1.2.</t>
  </si>
  <si>
    <t>3.1.2.0.1.</t>
  </si>
  <si>
    <t>3.1.2.0.2.</t>
  </si>
  <si>
    <t>3.1.2.0.3.</t>
  </si>
  <si>
    <t>3.1.2.0.4.</t>
  </si>
  <si>
    <t>ESPALHAMENTO DE MATERIAL EM BOTA-FORA</t>
  </si>
  <si>
    <t>3.1.2.0.5.</t>
  </si>
  <si>
    <t>3.1.3.</t>
  </si>
  <si>
    <t>PLANTIO DE GRAMA EM PLACAS. AF_05/2018</t>
  </si>
  <si>
    <t>3.1.4.</t>
  </si>
  <si>
    <t>3.1.4.0.1.</t>
  </si>
  <si>
    <t>LASTRO DE BRITA COMERCIAL - ESPALHAMENTO MECÂNICO</t>
  </si>
  <si>
    <t>3.1.4.0.2.</t>
  </si>
  <si>
    <t>CONCRETO MAGRO - CONFECÇÃO EM BETONEIRA E LANÇAMENTO MANUAL - AREIA E BRITA COMERCIAIS</t>
  </si>
  <si>
    <t>3.1.4.0.3.</t>
  </si>
  <si>
    <t>LANÇAMENTO DE MATERIAL PÉTREO MECANIZADO, COM FORNECIMENTO REF.: SICRO 3606577</t>
  </si>
  <si>
    <t>3.1.4.0.4.</t>
  </si>
  <si>
    <t>3.1.4.0.5.</t>
  </si>
  <si>
    <t>3.1.4.0.6.</t>
  </si>
  <si>
    <t>3.1.4.0.7.</t>
  </si>
  <si>
    <t>3.1.4.0.8.</t>
  </si>
  <si>
    <t>M</t>
  </si>
  <si>
    <t>ESCORAMENTO PARA CORPO DE BUEIROS CELULARES - UTILIZAÇÃO DE 3 VEZES - CONFECÇÃO, INSTALAÇÃO E RETIRADA</t>
  </si>
  <si>
    <t>ESGOTAMENTO DE ÁGUA COM BOMBA SUBMERSA</t>
  </si>
  <si>
    <t>3.1.5.</t>
  </si>
  <si>
    <t>3.1.5.0.1.</t>
  </si>
  <si>
    <t>REFORÇO DO SUB LEITO COM AREIA ARGILOSA</t>
  </si>
  <si>
    <t>3.1.5.0.2.</t>
  </si>
  <si>
    <t>EXECUÇÃO E COMPACTAÇÃO DE BASE E OU SUB BASE PARA PAVIMENTAÇÃO DE BICA CORRIDA 4A - EXCLUSIVE TRANSPORTE</t>
  </si>
  <si>
    <t>3.1.5.0.3.</t>
  </si>
  <si>
    <t>EXECUÇÃO DE IMPRIMAÇÃO COM ASFALTO DILUÍDO CM-30. AF_11/2019</t>
  </si>
  <si>
    <t>EXECUÇÃO DE PINTURA DE LIGAÇÃO COM EMULSÃO ASFÁLTICA RR-2C. AF_11/2019</t>
  </si>
  <si>
    <t>TRANSPORTE DE MISTURA BETUMINOSA A QUENTE COM CAMINHÃO COM CAÇAMBA TÉRMICA DE 6 M³ - RODOVIA PAVIMENTADA</t>
  </si>
  <si>
    <t>EXECUÇÃO DE PAVIMENTO COM APLICAÇÃO DE CONCRETO ASFÁLTICO, CAMADA DE ROLAMENTO - EXCLUSIVE CARGA E TRANSPORTE. AF_11/2019</t>
  </si>
  <si>
    <t>CORTE RASO E RECORTE DE ÁRVORE COM DIÂMETRO DE TRONCO MAIOR OU IGUAL A 0,20 M E MENOR QUE 0,40 M.AF_05/2018</t>
  </si>
  <si>
    <t>REMOÇÃO DE RAÍZES REMANESCENTES DE TRONCO DE ÁRVORE COM DIÂMETRO MAIOR OU IGUAL A 0,20 M E MENOR QUE 0,40 M.AF_05/2018</t>
  </si>
  <si>
    <t>LIMPEZA MECANIZADA DE VEGETAÇÃO, COM ESCAVADEIRA HIDRÁULICA, CAPACIDADE DE 0,8 M3 REF.: SINAPI 83338</t>
  </si>
  <si>
    <t>DEMOLIÇÃO DE MURO DE GABIÃO COM ESCAVADEIRA HIDRÁULICA REF.:  SICRO 1600896</t>
  </si>
  <si>
    <t>REMANEJAMENTO DE POSTES - LINHA DE TRANSMISSÃO REF.: DER-PR 844000</t>
  </si>
  <si>
    <t>ARMAÇÃO EM AÇO CA-50 - FORNECIMENTO, PREPARO E COLOCAÇÃO</t>
  </si>
  <si>
    <t>KG</t>
  </si>
  <si>
    <t>FORMAS DE TÁBUAS DE PINHO PARA DISPOSITIVOS DE DRENAGEM - UTILIZAÇÃO DE 3 VEZES - CONFECÇÃO, INSTALAÇÃO E RETIRADA</t>
  </si>
  <si>
    <t>TRANSPORTE DE CONCRETO COM CAMINHÃO BASCULANTE DE 7 M³ - RODOVIA PAVIMENTADA</t>
  </si>
  <si>
    <t>CONCRETO FCK = 25 MPA - CONFECÇÃO EM CENTRAL DOSADORA DE 40 M³/H - AREIA E BRITA COMERCIAIS</t>
  </si>
  <si>
    <t>LANÇAMENTO MANUAL DE CONCRETO USINADO - CONFECÇÃO EM CENTRAL DOSADORA DE 40 M³/H</t>
  </si>
  <si>
    <t>CONCRETO FCK = 30 MPA - CONFECÇÃO EM CENTRAL DOSADORA DE 40 M³/H - AREIA E BRITA COMERCIAIS</t>
  </si>
  <si>
    <t>BARREIRA SIMPLES DE CONCRETO, NÃO ARMADA, MOLDADA NO LOCAL (PERFIL NEW JERSEY) - H = 810 + 100 MM</t>
  </si>
  <si>
    <t>DRENO LONGITUDINAL COM CAMADA DE BRITA COMERCIAL E TUBO DE PVC DN 50MM, FORNECIMENTO E INSTALAÇÃO REF.: SICRO 2003611/2003821</t>
  </si>
  <si>
    <t>DESCIDA D'ÁGUA DE ATERROS TIPO RÁPIDO - DAR 02 - AREIA E BRITA COMERCIAIS</t>
  </si>
  <si>
    <t>ENTRADA PARA DESCIDA D'ÁGUA - EDA 02 - AREIA E BRITA COMERCIAIS</t>
  </si>
  <si>
    <t>FORNECIMENTO E PLANTIO DE ÁRVORE -  JERIVÁ  D=5CM/H=3,0M - (REF. SMOP - PAI-075)</t>
  </si>
  <si>
    <t>UD</t>
  </si>
  <si>
    <t>4.</t>
  </si>
  <si>
    <t>4.1.</t>
  </si>
  <si>
    <t>4.1.0.0.1.</t>
  </si>
  <si>
    <t>4.1.0.0.2.</t>
  </si>
  <si>
    <t>4.1.0.0.3.</t>
  </si>
  <si>
    <t>4.1.0.0.4.</t>
  </si>
  <si>
    <t>4.1.0.0.5.</t>
  </si>
  <si>
    <t>4.1.0.0.6.</t>
  </si>
  <si>
    <t>4.2.</t>
  </si>
  <si>
    <t>4.2.1.</t>
  </si>
  <si>
    <t>4.2.1.0.1.</t>
  </si>
  <si>
    <t>ESCAVAÇÃO MECÂNICA DE VALA EM MATERIAL DE 1ª CATEGORIA</t>
  </si>
  <si>
    <t>4.2.1.0.2.</t>
  </si>
  <si>
    <t>ESCAVAÇÃO MECÂNICA DE VALA EM MATERIAL DE 2ª CATEGORIA</t>
  </si>
  <si>
    <t>4.2.1.0.3.</t>
  </si>
  <si>
    <t>4.2.1.0.4.</t>
  </si>
  <si>
    <t>4.2.1.0.5.</t>
  </si>
  <si>
    <t>4.2.2.</t>
  </si>
  <si>
    <t>4.2.2.0.1.</t>
  </si>
  <si>
    <t>4.2.2.0.2.</t>
  </si>
  <si>
    <t>REATERRO E COMPACTAÇÃO COM SOQUETE VIBRATÓRIO</t>
  </si>
  <si>
    <t>4.2.2.0.3.</t>
  </si>
  <si>
    <t>4.2.3.</t>
  </si>
  <si>
    <t>4.2.3.0.1.</t>
  </si>
  <si>
    <t>4.2.3.0.2.</t>
  </si>
  <si>
    <t>4.3.</t>
  </si>
  <si>
    <t>4.3.1.</t>
  </si>
  <si>
    <t>4.3.1.0.1.</t>
  </si>
  <si>
    <t>LASTRO DE BRITA COMERCIAL</t>
  </si>
  <si>
    <t>4.3.1.0.2.</t>
  </si>
  <si>
    <t>4.3.1.0.3.</t>
  </si>
  <si>
    <t>4.3.1.0.4.</t>
  </si>
  <si>
    <t>4.3.2.</t>
  </si>
  <si>
    <t>4.3.2.0.1.</t>
  </si>
  <si>
    <t>4.3.2.0.2.</t>
  </si>
  <si>
    <t>4.3.2.0.3.</t>
  </si>
  <si>
    <t>4.3.2.0.4.</t>
  </si>
  <si>
    <t>ARMAÇÃO EM AÇO CA-60 - FORNECIMENTO, PREPARO E COLOCAÇÃO</t>
  </si>
  <si>
    <t>4.3.2.0.5.</t>
  </si>
  <si>
    <t>4.3.3.</t>
  </si>
  <si>
    <t>4.3.3.0.1.</t>
  </si>
  <si>
    <t>4.3.3.0.2.</t>
  </si>
  <si>
    <t>TRANSPORTE COM CAMINHÃO BETONEIRA - RODOVIA PAVIMENTADA</t>
  </si>
  <si>
    <t>4.3.3.0.3.</t>
  </si>
  <si>
    <t>4.3.3.0.4.</t>
  </si>
  <si>
    <t>4.4.</t>
  </si>
  <si>
    <t>4.4.1.</t>
  </si>
  <si>
    <t>4.4.1.0.1.</t>
  </si>
  <si>
    <t>CONCRETO FCK = 20 MPA - CONFECÇÃO EM CENTRAL DOSADORA DE 40 M³/H - AREIA E BRITA COMERCIAIS</t>
  </si>
  <si>
    <t>4.4.1.0.2.</t>
  </si>
  <si>
    <t>4.4.1.0.3.</t>
  </si>
  <si>
    <t>4.4.1.0.4.</t>
  </si>
  <si>
    <t>4.4.2.</t>
  </si>
  <si>
    <t>4.4.2.0.1.</t>
  </si>
  <si>
    <t>4.4.2.0.2.</t>
  </si>
  <si>
    <t>4.4.2.0.3.</t>
  </si>
  <si>
    <t>4.4.2.0.4.</t>
  </si>
  <si>
    <t>4.4.2.0.5.</t>
  </si>
  <si>
    <t>EXECUÇÃO DE REMENDO DE PAVIMENTO PROFUNDO COM CONCRETO ASFÁLTICO USINADO A QUENTE</t>
  </si>
  <si>
    <t>ITEM</t>
  </si>
  <si>
    <t>FONTE</t>
  </si>
  <si>
    <t>CÓDIGO</t>
  </si>
  <si>
    <t>DESCRIÇÃO</t>
  </si>
  <si>
    <t>UN.</t>
  </si>
  <si>
    <t>QUANT.</t>
  </si>
  <si>
    <t>CUSTO UN.</t>
  </si>
  <si>
    <t>BDI (%)</t>
  </si>
  <si>
    <t>PREÇO UN.</t>
  </si>
  <si>
    <t>PREÇO TOTAL</t>
  </si>
  <si>
    <t>IAT-0103A</t>
  </si>
  <si>
    <t>INSTALAÇÃO DE FORMAS TÊXTEIS TIPO BOLSA GABARITADA</t>
  </si>
  <si>
    <t>IAT-0103B</t>
  </si>
  <si>
    <t>INSTALAÇÃO DE FORMAS TÊXTEIS TIPO BOLSA NÃO-GABARITADA</t>
  </si>
  <si>
    <t>ELABORAÇÃO DE PROJETO ESTRUTURAL EXECUTIVO, CANAL E TRAVESSIAS</t>
  </si>
  <si>
    <t>5.</t>
  </si>
  <si>
    <t>5.1.</t>
  </si>
  <si>
    <t>5.1.1.</t>
  </si>
  <si>
    <t>5.1.1.0.1.</t>
  </si>
  <si>
    <t>5.1.1.0.2.</t>
  </si>
  <si>
    <t>5501701</t>
  </si>
  <si>
    <t>DESTOCAMENTO DE ÁRVORES COM DIÂMETRO DE 0,15 A 0,30 M</t>
  </si>
  <si>
    <t>5.1.2.</t>
  </si>
  <si>
    <t>5.1.2.0.1.</t>
  </si>
  <si>
    <t>5.1.2.0.2.</t>
  </si>
  <si>
    <t>Composição</t>
  </si>
  <si>
    <t>MÊS</t>
  </si>
  <si>
    <t>5.1.3.</t>
  </si>
  <si>
    <t>5213415</t>
  </si>
  <si>
    <t>CONFECÇÃO DE PLACA EM AÇO Nº 16 GALVANIZADO, COM PELÍCULA RETRORREFLETIVA TIPO III + SI</t>
  </si>
  <si>
    <t>95674</t>
  </si>
  <si>
    <t>HIDRÔMETRO DN 20 (½), 3,0 M³/H  FORNECIMENTO E INSTALAÇÃO. AF_11/2016</t>
  </si>
  <si>
    <t>95634</t>
  </si>
  <si>
    <t>KIT CAVALETE PARA MEDIÇÃO DE ÁGUA - ENTRADA PRINCIPAL, EM PVC SOLDÁVEL DN 20 (½")   FORNECIMENTO E INSTALAÇÃO (EXCLUSIVE HIDRÔMETRO). AF_11/2016</t>
  </si>
  <si>
    <t>93584</t>
  </si>
  <si>
    <t>EXECUÇÃO DE DEPÓSITO EM CANTEIRO DE OBRA EM CHAPA DE MADEIRA COMPENSADA, NÃO INCLUSO MOBILIÁRIO. AF_04/2016</t>
  </si>
  <si>
    <t>93207</t>
  </si>
  <si>
    <t>EXECUÇÃO DE ESCRITÓRIO EM CANTEIRO DE OBRA EM CHAPA DE MADEIRA COMPENSADA, NÃO INCLUSO MOBILIÁRIO E EQUIPAMENTOS. AF_02/2016</t>
  </si>
  <si>
    <t>5.1.4.</t>
  </si>
  <si>
    <t>DEMOLIÇÃO/RETIRADA/REMOÇÃO</t>
  </si>
  <si>
    <t>IAT-0072</t>
  </si>
  <si>
    <t>ARRANCAMENTO DE MEIO FIO DE CONCRETO (REF. SMOP PAV-071)</t>
  </si>
  <si>
    <t>IAT-0024</t>
  </si>
  <si>
    <t>DEMOLIÇÃO DE ESCADA DE MADEIRA (REF. TCPO 02220.017)</t>
  </si>
  <si>
    <t>IAT-0023</t>
  </si>
  <si>
    <t>RETIRADA OUTDOOR (REF. SMOP SIN-032)</t>
  </si>
  <si>
    <t>IAT-0025</t>
  </si>
  <si>
    <t>RETIRADA DE POSTE (REF. SEINFRA P1738)</t>
  </si>
  <si>
    <t>5.1.5.</t>
  </si>
  <si>
    <t>5.1.5.1.</t>
  </si>
  <si>
    <t>RESTAURO CALÇADA ORIGINAL</t>
  </si>
  <si>
    <t>5.1.5.1.1.</t>
  </si>
  <si>
    <t>IAT-0028</t>
  </si>
  <si>
    <t>RESTAURO  CALÇADA ORIGINAL (REF. SMOP - PAI-035)</t>
  </si>
  <si>
    <t>5.1.5.2.</t>
  </si>
  <si>
    <t>CONCREGRAMA</t>
  </si>
  <si>
    <t>5.1.5.2.1.</t>
  </si>
  <si>
    <t>5.1.5.2.2.</t>
  </si>
  <si>
    <t>92392</t>
  </si>
  <si>
    <t>EXECUÇÃO DE PAVIMENTO EM PISO INTERTRAVADO, COM BLOCO PISOGRAMA DE 35 X 25 CM, ESPESSURA 8 CM. AF_12/2015</t>
  </si>
  <si>
    <t>5.1.5.3.</t>
  </si>
  <si>
    <t>5.1.5.3.1.</t>
  </si>
  <si>
    <t>5.1.5.3.2.</t>
  </si>
  <si>
    <t>94962</t>
  </si>
  <si>
    <t>CONCRETO MAGRO PARA LASTRO, TRAÇO 1:4,5:4,5 (CIMENTO/ AREIA MÉDIA/ BRITA 1)  - PREPARO MECÂNICO COM BETONEIRA 400 L. AF_07/2016</t>
  </si>
  <si>
    <t>5.1.5.3.3.</t>
  </si>
  <si>
    <t>5.1.5.4.</t>
  </si>
  <si>
    <t>PAVIMENTAÇÃO ASFÁLTICA (CICLOVIA/PISTA DE CORRIDA)</t>
  </si>
  <si>
    <t>5.1.5.4.1.</t>
  </si>
  <si>
    <t>96396</t>
  </si>
  <si>
    <t>EXECUÇÃO E COMPACTAÇÃO DE BASE E OU SUB BASE PARA PAVIMENTAÇÃO DE BRITA GRADUADA SIMPLES - EXCLUSIVE CARGA E TRANSPORTE. AF_11/2019</t>
  </si>
  <si>
    <t>5.1.5.4.2.</t>
  </si>
  <si>
    <t>5.1.5.4.3.</t>
  </si>
  <si>
    <t>5.1.5.4.4.</t>
  </si>
  <si>
    <t>5.1.5.4.5.</t>
  </si>
  <si>
    <t>5.1.5.4.6.</t>
  </si>
  <si>
    <t>5.1.5.5.</t>
  </si>
  <si>
    <t>5.1.5.5.1.</t>
  </si>
  <si>
    <t>96388</t>
  </si>
  <si>
    <t>EXECUÇÃO E COMPACTAÇÃO DE BASE E OU SUB BASE PARA PAVIMENTAÇÃO DE SOLOS DE COMPORTAMENTO LATERÍTICO (ARENOSO) - EXCLUSIVE SOLO, ESCAVAÇÃO, CARGA E TRANSPORTE. AF_11/2019</t>
  </si>
  <si>
    <t>96542</t>
  </si>
  <si>
    <t>FABRICAÇÃO, MONTAGEM E DESMONTAGEM DE FÔRMA PARA VIGA BALDRAME, EM CHAPA DE MADEIRA COMPENSADA RESINADA, E=17 MM, 4 UTILIZAÇÕES. AF_06/2017</t>
  </si>
  <si>
    <t>97096</t>
  </si>
  <si>
    <t>CONCRETAGEM DE RADIER, PISO OU LAJE SOBRE SOLO, FCK 30 MPA, PARA ESPESSURA DE 20 CM - LANÇAMENTO, ADENSAMENTO E ACABAMENTO. AF_09/2017</t>
  </si>
  <si>
    <t>5.1.6.</t>
  </si>
  <si>
    <t>5.1.6.1.</t>
  </si>
  <si>
    <t>5.1.6.1.1.</t>
  </si>
  <si>
    <t>96001</t>
  </si>
  <si>
    <t>FRESAGEM DE PAVIMENTO ASFÁLTICO (PROFUNDIDADE ATÉ 5,0 CM) - EXCLUSIVE TRANSPORTE. AF_11/2019</t>
  </si>
  <si>
    <t>5.1.6.1.2.</t>
  </si>
  <si>
    <t>5.1.6.1.3.</t>
  </si>
  <si>
    <t>5.1.6.1.4.</t>
  </si>
  <si>
    <t>5.1.6.2.</t>
  </si>
  <si>
    <t xml:space="preserve">PAVIMENTAÇÃO ASFÁLTICA RECOMPOSIÇÃO LOCAL (RUA) </t>
  </si>
  <si>
    <t>5.1.6.2.1.</t>
  </si>
  <si>
    <t>5.1.6.2.2.</t>
  </si>
  <si>
    <t>5.1.6.2.3.</t>
  </si>
  <si>
    <t>5.1.6.2.4.</t>
  </si>
  <si>
    <t>100577</t>
  </si>
  <si>
    <t>REGULARIZAÇÃO E COMPACTAÇÃO DE SUBLEITO DE SOLO PREDOMINANTEMENTE ARENOSO. AF_11/2019</t>
  </si>
  <si>
    <t>5.1.7.</t>
  </si>
  <si>
    <t>DIVERSOS</t>
  </si>
  <si>
    <t>IAT-0001</t>
  </si>
  <si>
    <t>IAT-0070</t>
  </si>
  <si>
    <t>ASSENTAMENTO DE GUIA REBAIXADA (REF. SINAPI 94273)</t>
  </si>
  <si>
    <t>IAT-0021</t>
  </si>
  <si>
    <t>PEÇA DE CONCRETO PRÉ-MOLDADA PARA ENCONTRO DE PISOS (REF. SINAPI 94273)</t>
  </si>
  <si>
    <t>IAT-0003</t>
  </si>
  <si>
    <t>5213356</t>
  </si>
  <si>
    <t>MANUTENÇÃO/RECOMPOSIÇÃO DE SINALIZAÇÃO - PINTURA DE FAIXA COM TINTA ACRÍLICA - ESPESSURA DE 0,6 MM</t>
  </si>
  <si>
    <t>5.1.8.</t>
  </si>
  <si>
    <t>PÉRGOLA AMBIENTE ESTAR (4X)</t>
  </si>
  <si>
    <t>MOVIMENTAÇÃO DE TERRA</t>
  </si>
  <si>
    <t>4805751</t>
  </si>
  <si>
    <t>4805754</t>
  </si>
  <si>
    <t>93382</t>
  </si>
  <si>
    <t>REATERRO MANUAL DE VALAS COM COMPACTAÇÃO MECANIZADA. AF_04/2016</t>
  </si>
  <si>
    <t>FUNDAÇÃO</t>
  </si>
  <si>
    <t>96557</t>
  </si>
  <si>
    <t>CONCRETAGEM DE BLOCOS DE COROAMENTO E VIGAS BALDRAMES, FCK 30 MPA, COM USO DE BOMBA  LANÇAMENTO, ADENSAMENTO E ACABAMENTO. AF_06/2017</t>
  </si>
  <si>
    <t>CANALETA PARA DRENAGEM/IMPERMEABILIZAÇÃO</t>
  </si>
  <si>
    <t>98557</t>
  </si>
  <si>
    <t>IMPERMEABILIZAÇÃO DE SUPERFÍCIE COM EMULSÃO ASFÁLTICA, 2 DEMÃOS AF_06/2018</t>
  </si>
  <si>
    <t>PISO</t>
  </si>
  <si>
    <t>IAT-0004</t>
  </si>
  <si>
    <t>REGULARIZAÇÃO DE SUPERFÍCIE DE CONCRETO APARENTE (REF. SINAPI 40780)</t>
  </si>
  <si>
    <t>ESTRUTURA DE MADEIRA</t>
  </si>
  <si>
    <t>IAT-0027</t>
  </si>
  <si>
    <t>PÉRGOLA MADEIRA - ESTAR - FORNECIMENTO, INSTALAÇÃO E ACABAMENTO</t>
  </si>
  <si>
    <t>5.1.9.</t>
  </si>
  <si>
    <t>PÉRGOLA SANITÁRIOS (2X)</t>
  </si>
  <si>
    <t>IAT-0026</t>
  </si>
  <si>
    <t>PÉRGOLA MADEIRA - SANITÁRIOS - FORNECIMENTO, INSTALAÇÃO E ACABAMENTO</t>
  </si>
  <si>
    <t>INSTALAÇÃO HIDROSSANITÁRIOS</t>
  </si>
  <si>
    <t>IAT-0009</t>
  </si>
  <si>
    <t>INSTALAÇÃO DE ESGOTO  - POR PÉRGOLA - (PROJETO HIDROSSANITÁRIO)</t>
  </si>
  <si>
    <t>IAT-0014</t>
  </si>
  <si>
    <t>INSTALAÇÃO ÁGUA FRIA - POR PÉRGOLA (PROJETO HIDROSSANITÁRIO)</t>
  </si>
  <si>
    <t>92008</t>
  </si>
  <si>
    <t>TOMADA BAIXA DE EMBUTIR (2 MÓDULOS), 2P+T 10 A, INCLUINDO SUPORTE E PLACA - FORNECIMENTO E INSTALAÇÃO. AF_12/2015</t>
  </si>
  <si>
    <t>92023</t>
  </si>
  <si>
    <t>INTERRUPTOR SIMPLES (1 MÓDULO) COM 1 TOMADA DE EMBUTIR 2P+T 10 A,  INCLUINDO SUPORTE E PLACA - FORNECIMENTO E INSTALAÇÃO. AF_12/2015</t>
  </si>
  <si>
    <t>LOUÇAS E METAIS</t>
  </si>
  <si>
    <t>IAT-0034</t>
  </si>
  <si>
    <t>BANHEIRO HIDRÁULICO, INCLUSO FRETE</t>
  </si>
  <si>
    <t>IAT-0035</t>
  </si>
  <si>
    <t>BANHEIRO HIDRÁULICO PCD, INCLUSO FRETE</t>
  </si>
  <si>
    <t>100849</t>
  </si>
  <si>
    <t>ASSENTO SANITÁRIO CONVENCIONAL - FORNECIMENTO E INSTALACAO. AF_01/2020</t>
  </si>
  <si>
    <t>95469</t>
  </si>
  <si>
    <t>VASO SANITARIO SIFONADO CONVENCIONAL COM  LOUÇA BRANCA - FORNECIMENTO E INSTALAÇÃO. AF_01/2020</t>
  </si>
  <si>
    <t>99635</t>
  </si>
  <si>
    <t>VÁLVULA DE DESCARGA METÁLICA, BASE 1 1/2 ", ACABAMENTO METALICO CROMADO - FORNECIMENTO E INSTALAÇÃO. AF_01/2019</t>
  </si>
  <si>
    <t>IAT-0037</t>
  </si>
  <si>
    <t>TORNEIRA DE MESA PARA LAVATÓRIO, COM TEMPORIZADOR, FORNECIMENTO E INSTALAÇÃO</t>
  </si>
  <si>
    <t>86882</t>
  </si>
  <si>
    <t>SIFÃO DO TIPO GARRAFA/COPO EM PVC 1.1/4  X 1.1/2 - FORNECIMENTO E INSTALAÇÃO. AF_01/2020</t>
  </si>
  <si>
    <t>IAT-0036</t>
  </si>
  <si>
    <t>DISPENSER PAPEL HIGIÊNICO, FORNECIMENTO E INSTALAÇÃO (REF. SINAPI 95544)</t>
  </si>
  <si>
    <t>IAT-0038</t>
  </si>
  <si>
    <t>95547</t>
  </si>
  <si>
    <t>SABONETEIRA PLASTICA TIPO DISPENSER PARA SABONETE LIQUIDO COM RESERVATORIO 800 A 1500 ML, INCLUSO FIXAÇÃO. AF_01/2020</t>
  </si>
  <si>
    <t>IAT-0039</t>
  </si>
  <si>
    <t>CABIDE DE METAL, FORNECIMENTO E INSTALAÇÃO</t>
  </si>
  <si>
    <t>IAT-0061</t>
  </si>
  <si>
    <t>PLACA PARA SINALIZAÇÃO DE SANITÁRIOS</t>
  </si>
  <si>
    <t>5.1.10.</t>
  </si>
  <si>
    <t>ESTRUTURA ESPECIAIS</t>
  </si>
  <si>
    <t>BANCO - B2 (2X)</t>
  </si>
  <si>
    <t>96555</t>
  </si>
  <si>
    <t>CONCRETAGEM DE BLOCOS DE COROAMENTO E VIGAS BALDRAME, FCK 30 MPA, COM USO DE JERICA  LANÇAMENTO, ADENSAMENTO E ACABAMENTO. AF_06/2017</t>
  </si>
  <si>
    <t>87509</t>
  </si>
  <si>
    <t>ALVENARIA DE VEDAÇÃO DE BLOCOS CERÂMICOS FURADOS NA HORIZONTAL DE 14X9X19CM (ESPESSURA 14CM, BLOCO DEITADO) DE PAREDES COM ÁREA LÍQUIDA MAIOR OU IGUAL A 6M² SEM VÃOS E ARGAMASSA DE ASSENTAMENTO COM PREPARO EM BETONEIRA. AF_06/2014</t>
  </si>
  <si>
    <t>87243</t>
  </si>
  <si>
    <t>REVESTIMENTO CERÂMICO PARA PAREDES EXTERNAS EM PASTILHAS DE PORCELANA 5 X 5 CM (PLACAS DE 30 X 30 CM), ALINHADAS A PRUMO, APLICADO EM PANOS SEM VÃOS. AF_06/2014</t>
  </si>
  <si>
    <t>BANCO - B3 (1X)</t>
  </si>
  <si>
    <t>INIBIDOR DE PASSAGEM (162X)</t>
  </si>
  <si>
    <t>IAT-0015</t>
  </si>
  <si>
    <t>PEÇA PRÉ-MOLDADA PARA INIBIDOR DE PASSAGEM (REF. SINAPI 97734)</t>
  </si>
  <si>
    <t>GUARDA CORPO GUIA CORRENTE AV. PARANÁ/ESPIGÃO PRAIA BRAVA</t>
  </si>
  <si>
    <t>IAT-0047</t>
  </si>
  <si>
    <t>GUARDA CORPO, FORNECIMENTO E INSTALAÇÃO (REF. SINAPI 99839 MDO)</t>
  </si>
  <si>
    <t>BICICLETÁRIO</t>
  </si>
  <si>
    <t>96558</t>
  </si>
  <si>
    <t>CONCRETAGEM DE SAPATAS, FCK 30 MPA, COM USO DE BOMBA  LANÇAMENTO, ADENSAMENTO E ACABAMENTO. AF_11/2016</t>
  </si>
  <si>
    <t>IAT-0040</t>
  </si>
  <si>
    <t>FORNECIMENTO E INSTALAÇÃO DE 8 PASSARELAS DE MADEIRA RECONSTITUÍDA PLASTIFICADA</t>
  </si>
  <si>
    <t>IAT-0048</t>
  </si>
  <si>
    <t>PAISAGISMO</t>
  </si>
  <si>
    <t>CANTEIRO/COVAS</t>
  </si>
  <si>
    <t>IAT-0041</t>
  </si>
  <si>
    <t>CANTEIRO PARA  ESPÉCIES ARBÓREAS, D=1,50M LOCALIZADA NAS CALÇADAS</t>
  </si>
  <si>
    <t>IAT-0042</t>
  </si>
  <si>
    <t>COVA SOBRE TERRENO NATURAL D=0,80M, PROF. 0,70M</t>
  </si>
  <si>
    <t>IAT-0051</t>
  </si>
  <si>
    <t>FORNECIMENTO E PLANTIO DE ÁRVORE -  IPÊ AMARELO D=5CM/H=2,0M - (REF. SMOP - PAI-075)</t>
  </si>
  <si>
    <t>IAT-0053</t>
  </si>
  <si>
    <t>FORNECIMENTO E PLANTIO DE ÁRVORE -  ARAÇA D=5CM/H=1,0M - (REF. SMOP - PAI-074)</t>
  </si>
  <si>
    <t>FORRAÇÕES, HERBÁCEAS E RASTEIRAS</t>
  </si>
  <si>
    <t>IAT-0029</t>
  </si>
  <si>
    <t>IAT-0002</t>
  </si>
  <si>
    <t>IAT-0018</t>
  </si>
  <si>
    <t>LIMPEZA FINAL DA OBRA (REF. SEINFRA C3447)</t>
  </si>
  <si>
    <t>5.2.</t>
  </si>
  <si>
    <t>5.2.1.</t>
  </si>
  <si>
    <t>5.2.1.0.1.</t>
  </si>
  <si>
    <t>5.2.1.0.2.</t>
  </si>
  <si>
    <t>5.2.2.</t>
  </si>
  <si>
    <t>5.2.3.</t>
  </si>
  <si>
    <t>5.2.4.</t>
  </si>
  <si>
    <t>5.2.4.1.</t>
  </si>
  <si>
    <t>RESTAURO CALÇADA PASSEIO - ORIGINAL</t>
  </si>
  <si>
    <t>5.2.4.1.1.</t>
  </si>
  <si>
    <t>5.2.4.2.</t>
  </si>
  <si>
    <t>5.2.4.2.1.</t>
  </si>
  <si>
    <t>5.2.4.2.2.</t>
  </si>
  <si>
    <t>5.2.4.2.3.</t>
  </si>
  <si>
    <t>5.2.4.2.4.</t>
  </si>
  <si>
    <t>5.2.4.3.</t>
  </si>
  <si>
    <t>RESTAURO CALÇADÃO - PISO INTERTRAVADO - PAVER</t>
  </si>
  <si>
    <t>5.2.4.3.1.</t>
  </si>
  <si>
    <t>5.2.4.3.2.</t>
  </si>
  <si>
    <t>5.2.4.3.3.</t>
  </si>
  <si>
    <t>5.2.4.3.4.</t>
  </si>
  <si>
    <t>92398</t>
  </si>
  <si>
    <t>EXECUÇÃO DE PÁTIO/ESTACIONAMENTO EM PISO INTERTRAVADO, COM BLOCO RETANGULAR COR NATURAL DE 20 X 10 CM, ESPESSURA 8 CM. AF_12/2015</t>
  </si>
  <si>
    <t>5.2.4.4.</t>
  </si>
  <si>
    <t>5.2.4.4.1.</t>
  </si>
  <si>
    <t>5.2.4.5.</t>
  </si>
  <si>
    <t>5.2.4.5.1.</t>
  </si>
  <si>
    <t>5.2.5.</t>
  </si>
  <si>
    <t>5.2.5.1.</t>
  </si>
  <si>
    <t>5.2.5.1.1.</t>
  </si>
  <si>
    <t>5.2.5.1.2.</t>
  </si>
  <si>
    <t>5.2.5.1.3.</t>
  </si>
  <si>
    <t>5.2.5.2.</t>
  </si>
  <si>
    <t>5.2.5.2.1.</t>
  </si>
  <si>
    <t>5.2.5.2.2.</t>
  </si>
  <si>
    <t>PAVIMENTAÇÃO ASFÁLTICA NOVO (RUA)</t>
  </si>
  <si>
    <t>IAT-0046</t>
  </si>
  <si>
    <t>IMPLANTAÇÃO DE RAMPA PNE, DIMENSÕES 1,00 X 2,00 X 1,50M, INCLUINDO PINTURA  (REF. SMOP-PMC PAI-52)</t>
  </si>
  <si>
    <t>5.2.6.</t>
  </si>
  <si>
    <t>PÉRGOLA AMBIENTE ESTAR (2X)</t>
  </si>
  <si>
    <t>5.2.7.</t>
  </si>
  <si>
    <t xml:space="preserve">ESTRUTURA ESPECIAIS </t>
  </si>
  <si>
    <t>INIBIDOR DE PASSAGEM (36X)</t>
  </si>
  <si>
    <t>GUARDA CORPO GUIA CORRENTE CANAL MATINHOS</t>
  </si>
  <si>
    <t>5.2.8.</t>
  </si>
  <si>
    <t>IAT-0075</t>
  </si>
  <si>
    <t>IAT-0073</t>
  </si>
  <si>
    <t>FORNECIMENTO E INSTALAÇÃO DE PISO DE MADEIRA PARA PARASSARELA METÁLICA</t>
  </si>
  <si>
    <t>IAT-0045</t>
  </si>
  <si>
    <t>CANTEIRO PARA  ESPÉCIES ARBÓREAS, D=1,00M LOCALIZADA NAS CALÇADAS</t>
  </si>
  <si>
    <t>IAT-0043</t>
  </si>
  <si>
    <t>COVA SOBRE PRAIA  D=2,5M, PROF. 1,0M</t>
  </si>
  <si>
    <t>IAT-0044</t>
  </si>
  <si>
    <t>COVA SOBRE ESPIGÕES, GUIAS CORRENTES E HEADLANDS  D=1,5M, PROF. 1,5M</t>
  </si>
  <si>
    <t>IAT-0077</t>
  </si>
  <si>
    <t>FORNECIMENTO E PLANTIO DE ÁRVORE -  ANGELIM ROSA D=5CM/H=2,0M - (REF. SMOP - PAI-075)</t>
  </si>
  <si>
    <t>LIMPEZA FINAL TRECHO 2</t>
  </si>
  <si>
    <t>5.3.</t>
  </si>
  <si>
    <t>5.3.1.</t>
  </si>
  <si>
    <t>5.3.1.0.1.</t>
  </si>
  <si>
    <t>5.3.1.0.2.</t>
  </si>
  <si>
    <t>5.3.2.</t>
  </si>
  <si>
    <t>5.3.2.0.1.</t>
  </si>
  <si>
    <t>5.3.2.0.2.</t>
  </si>
  <si>
    <t>5.3.3.</t>
  </si>
  <si>
    <t>5.3.4.</t>
  </si>
  <si>
    <t>5.3.5.</t>
  </si>
  <si>
    <t>5.3.5.1.</t>
  </si>
  <si>
    <t>CONCREGRAMA (ESTACIONAMENTO)</t>
  </si>
  <si>
    <t>5.3.5.1.1.</t>
  </si>
  <si>
    <t>5.3.5.1.2.</t>
  </si>
  <si>
    <t>5.3.5.2.</t>
  </si>
  <si>
    <t>5.3.5.2.1.</t>
  </si>
  <si>
    <t>5.3.5.2.2.</t>
  </si>
  <si>
    <t>5.3.5.3.</t>
  </si>
  <si>
    <t xml:space="preserve">MOSAICO PORTUGUÊS - PETIT PAVE </t>
  </si>
  <si>
    <t>5.3.5.3.1.</t>
  </si>
  <si>
    <t>5.3.5.3.2.</t>
  </si>
  <si>
    <t>5.3.5.3.3.</t>
  </si>
  <si>
    <t>5.3.5.4.</t>
  </si>
  <si>
    <t>5.3.5.4.1.</t>
  </si>
  <si>
    <t>5.3.5.4.2.</t>
  </si>
  <si>
    <t>5.3.5.4.3.</t>
  </si>
  <si>
    <t>5.3.5.4.4.</t>
  </si>
  <si>
    <t>5.3.5.4.5.</t>
  </si>
  <si>
    <t>5.3.5.4.6.</t>
  </si>
  <si>
    <t>5.3.5.5.</t>
  </si>
  <si>
    <t>5.3.5.5.1.</t>
  </si>
  <si>
    <t>5.3.6.</t>
  </si>
  <si>
    <t>5.3.6.1.</t>
  </si>
  <si>
    <t>5.3.6.1.1.</t>
  </si>
  <si>
    <t>IAT-0033</t>
  </si>
  <si>
    <t>VARREDURA E LAVAGEM DA PISTA</t>
  </si>
  <si>
    <t>5.3.6.1.2.</t>
  </si>
  <si>
    <t>4011408</t>
  </si>
  <si>
    <t>MICRORREVESTIMENTO A FRIO COM EMULSÃO MODIFICADA COM POLÍMERO DE 0,8 CM - BRITA COMERCIAL</t>
  </si>
  <si>
    <t>5.3.6.2.</t>
  </si>
  <si>
    <t>5.3.6.2.1.</t>
  </si>
  <si>
    <t>5.3.6.2.2.</t>
  </si>
  <si>
    <t>IAT-0020</t>
  </si>
  <si>
    <t>MATERIAL DE EMPRÉSTIMO PARA ATERRO (REF. SINAPI 83338)</t>
  </si>
  <si>
    <t>5.3.6.2.3.</t>
  </si>
  <si>
    <t>100574</t>
  </si>
  <si>
    <t>ESPALHAMENTO DE MATERIAL COM TRATOR DE ESTEIRAS. AF_11/2019</t>
  </si>
  <si>
    <t>5.3.6.3.</t>
  </si>
  <si>
    <t>PAVIMENTAÇÃO ASFÁLTICA NOVO - AV. BEIRA MAR</t>
  </si>
  <si>
    <t>5.3.6.3.1.</t>
  </si>
  <si>
    <t>5.3.6.3.2.</t>
  </si>
  <si>
    <t>5.3.6.3.3.</t>
  </si>
  <si>
    <t>5.3.6.3.4.</t>
  </si>
  <si>
    <t>5.3.6.3.5.</t>
  </si>
  <si>
    <t>5.3.6.3.6.</t>
  </si>
  <si>
    <t>5.3.6.4.</t>
  </si>
  <si>
    <t>5.3.6.4.1.</t>
  </si>
  <si>
    <t>98655</t>
  </si>
  <si>
    <t>EXECUÇÃO DE MURETA GUIA PARA CONTENÇÃO/ FUNDAÇÃO COM 30 CM DE ESPESSURA. AF_06/2018</t>
  </si>
  <si>
    <t>BANCO - B4 (4X)</t>
  </si>
  <si>
    <t>LIMPEZA FINAL TRECHO 3</t>
  </si>
  <si>
    <t>6.</t>
  </si>
  <si>
    <t>SERVIÇOS GERAIS</t>
  </si>
  <si>
    <t>6.1.</t>
  </si>
  <si>
    <t>6.1.0.0.1.</t>
  </si>
  <si>
    <t>6.1.0.0.2.</t>
  </si>
  <si>
    <t>RECUPERAÇÃO DA ORLA DE MATINHOS</t>
  </si>
  <si>
    <t>AV. PARANÁ</t>
  </si>
  <si>
    <t>1.1.0.0.17.</t>
  </si>
  <si>
    <t>1.1.0.0.18.</t>
  </si>
  <si>
    <t>IAT-0102B</t>
  </si>
  <si>
    <t>1.1.0.0.19.</t>
  </si>
  <si>
    <t>1.1.0.0.20.</t>
  </si>
  <si>
    <t>1.1.0.0.21.</t>
  </si>
  <si>
    <t>1.2.0.0.14.</t>
  </si>
  <si>
    <t>1.2.0.0.15.</t>
  </si>
  <si>
    <t>1.2.0.0.16.</t>
  </si>
  <si>
    <t>IAT-0102A</t>
  </si>
  <si>
    <t>1.2.0.0.17.</t>
  </si>
  <si>
    <t>1.2.0.0.18.</t>
  </si>
  <si>
    <t>1.2.0.0.19.</t>
  </si>
  <si>
    <t>1.3.0.0.16.</t>
  </si>
  <si>
    <t>1.3.0.0.17.</t>
  </si>
  <si>
    <t>1.3.0.0.18.</t>
  </si>
  <si>
    <t>1.4.0.0.11.</t>
  </si>
  <si>
    <t>1.4.0.0.12.</t>
  </si>
  <si>
    <t>1.4.0.0.13.</t>
  </si>
  <si>
    <t>1.4.0.0.14.</t>
  </si>
  <si>
    <t>100981</t>
  </si>
  <si>
    <t>CARGA, MANOBRA E DESCARGA DE ENTULHO EM CAMINHÃO BASCULANTE 6 M³ - CARGA COM ESCAVADEIRA HIDRÁULICA  (CAÇAMBA DE 0,80 M³ / 111 HP) E DESCARGA LIVRE (UNIDADE: M3). AF_07/2020</t>
  </si>
  <si>
    <t>TRANSPORTE COM CAMINHÃO BASCULANTE DE 6 M³, EM VIA URBANA PAVIMENTADA, DMT ATÉ 30 KM (UNIDADE: M3XKM). AF_07/2020</t>
  </si>
  <si>
    <t>2.1.0.0.5.</t>
  </si>
  <si>
    <t>2.1.0.0.6.</t>
  </si>
  <si>
    <t>2.1.0.0.7.</t>
  </si>
  <si>
    <t>2.1.0.0.8.</t>
  </si>
  <si>
    <t>E9515 P</t>
  </si>
  <si>
    <t>2.1.0.0.9.</t>
  </si>
  <si>
    <t>E9584 P</t>
  </si>
  <si>
    <t>2.1.0.0.10.</t>
  </si>
  <si>
    <t>E9603 P</t>
  </si>
  <si>
    <t>3.1.1.0.10.</t>
  </si>
  <si>
    <t>3.1.1.0.11.</t>
  </si>
  <si>
    <t>4.2.2.0.4.</t>
  </si>
  <si>
    <t>REVITALIZAÇÃO URBANÍSTICA</t>
  </si>
  <si>
    <t>TRECHO 1B - AV. PARANÁ/RUA DAS SEREIAS</t>
  </si>
  <si>
    <t>000000</t>
  </si>
  <si>
    <t>98525</t>
  </si>
  <si>
    <t>LIMPEZA MECANIZADA DE CAMADA VEGETAL, VEGETAÇÃO E PEQUENAS ÁRVORES (DIÂMETRO DE TRONCO MENOR QUE 0,20 M), COM TRATOR DE ESTEIRAS.AF_05/2018</t>
  </si>
  <si>
    <t>5.1.1.0.3.</t>
  </si>
  <si>
    <t>5.1.1.0.4.</t>
  </si>
  <si>
    <t>5.1.1.0.5.</t>
  </si>
  <si>
    <t>5.1.1.0.6.</t>
  </si>
  <si>
    <t>5.1.1.0.7.</t>
  </si>
  <si>
    <t>5.1.1.0.8.</t>
  </si>
  <si>
    <t>5.1.1.0.9.</t>
  </si>
  <si>
    <t>5.1.1.0.10.</t>
  </si>
  <si>
    <t>5.1.1.0.11.</t>
  </si>
  <si>
    <t>PAVIMENTAÇÃO E CALÇAMENTO</t>
  </si>
  <si>
    <t>5.1.4.1.</t>
  </si>
  <si>
    <t>5.1.4.1.1.</t>
  </si>
  <si>
    <t>5.1.4.2.</t>
  </si>
  <si>
    <t>5.1.4.2.1.</t>
  </si>
  <si>
    <t>5.1.4.2.2.</t>
  </si>
  <si>
    <t>5.1.4.2.3.</t>
  </si>
  <si>
    <t>5.1.4.2.4.</t>
  </si>
  <si>
    <t>5.1.4.3.</t>
  </si>
  <si>
    <t>5.1.4.3.1.</t>
  </si>
  <si>
    <t>5.1.4.3.2.</t>
  </si>
  <si>
    <t>5.1.4.3.3.</t>
  </si>
  <si>
    <t>5.1.4.3.4.</t>
  </si>
  <si>
    <t>5.1.4.4.</t>
  </si>
  <si>
    <t>PAVIMENTAÇÃO ASFÁLTICA (CICLOVIA/PISTA DE CORRIDA/ESTRUTURAS MARÍTIMAS)</t>
  </si>
  <si>
    <t>5.1.4.4.1.</t>
  </si>
  <si>
    <t>5.1.4.4.2.</t>
  </si>
  <si>
    <t>5.1.4.4.3.</t>
  </si>
  <si>
    <t>5.1.4.4.4.</t>
  </si>
  <si>
    <t>5.1.4.4.5.</t>
  </si>
  <si>
    <t>5.1.4.4.6.</t>
  </si>
  <si>
    <t>5.1.4.5.</t>
  </si>
  <si>
    <t>5.1.4.5.1.</t>
  </si>
  <si>
    <t>5.1.4.5.2.</t>
  </si>
  <si>
    <t>5.1.4.6.</t>
  </si>
  <si>
    <t>PAVIMENTAÇÃO ASFÁLTICA RECAPE (AV. ATLÂNTICA)</t>
  </si>
  <si>
    <t>5.1.4.6.1.</t>
  </si>
  <si>
    <t>5.1.4.6.2.</t>
  </si>
  <si>
    <t xml:space="preserve">PAVIMENTAÇÃO ASFÁLTICA RECOMPOSIÇÃO LOCAL (AV. ATLÂNTICA) </t>
  </si>
  <si>
    <t>ASSENTAMENTO DE MEIO FIO COM SARJETA DE CONCRETO EM PRÉ-MOLDADO, BASE 35CM, ALTURA 20CM  (REF. SINAPI 94273)</t>
  </si>
  <si>
    <t>FORNECIMENTO E ASSENTAMENTO DE LAJOTA TÁTIL DE ALERTA OU DIRECIONAL, MEDINDO 40X40X3,0CM (REF. SINAPI 101094)</t>
  </si>
  <si>
    <t>5.1.5.1.2.</t>
  </si>
  <si>
    <t>5.1.5.1.3.</t>
  </si>
  <si>
    <t>5.1.5.1.4.</t>
  </si>
  <si>
    <t xml:space="preserve">FUNDAÇÃO </t>
  </si>
  <si>
    <t>5.1.5.2.3.</t>
  </si>
  <si>
    <t>5.1.5.2.4.</t>
  </si>
  <si>
    <t>5.1.5.3.4.</t>
  </si>
  <si>
    <t>5.1.6.3.</t>
  </si>
  <si>
    <t>5.1.6.3.1.</t>
  </si>
  <si>
    <t>5.1.6.3.2.</t>
  </si>
  <si>
    <t>5.1.6.3.3.</t>
  </si>
  <si>
    <t>5.1.6.3.4.</t>
  </si>
  <si>
    <t>5.1.6.4.</t>
  </si>
  <si>
    <t>5.1.6.4.1.</t>
  </si>
  <si>
    <t>5.1.6.4.2.</t>
  </si>
  <si>
    <t>5.1.6.4.3.</t>
  </si>
  <si>
    <t>5.1.6.4.4.</t>
  </si>
  <si>
    <t>5.1.6.4.5.</t>
  </si>
  <si>
    <t>5.1.6.4.6.</t>
  </si>
  <si>
    <t>5.1.6.5.</t>
  </si>
  <si>
    <t>5.1.6.5.1.</t>
  </si>
  <si>
    <t>5.1.6.6.</t>
  </si>
  <si>
    <t>5.1.6.6.1.</t>
  </si>
  <si>
    <t>5.1.6.7.</t>
  </si>
  <si>
    <t>INSTALAÇÃO ELETRICA</t>
  </si>
  <si>
    <t>5.1.6.7.1.</t>
  </si>
  <si>
    <t>93128</t>
  </si>
  <si>
    <t>PONTO DE ILUMINAÇÃO RESIDENCIAL INCLUINDO INTERRUPTOR SIMPLES, CAIXA ELÉTRICA, ELETRODUTO, CABO, RASGO, QUEBRA E CHUMBAMENTO (EXCLUINDO LUMINÁRIA E LÂMPADA). AF_01/2016</t>
  </si>
  <si>
    <t>97583</t>
  </si>
  <si>
    <t>LUMINÁRIA TIPO CALHA, DE SOBREPOR, COM 1 LÂMPADA TUBULAR FLUORESCENTE DE 18 W, COM REATOR DE PARTIDA RÁPIDA - FORNECIMENTO E INSTALAÇÃO. AF_02/2020</t>
  </si>
  <si>
    <t>5.1.6.8.</t>
  </si>
  <si>
    <t>5.1.6.8.1.</t>
  </si>
  <si>
    <t>5.1.7.1.</t>
  </si>
  <si>
    <t>5.1.7.1.1.</t>
  </si>
  <si>
    <t>5.1.7.1.2.</t>
  </si>
  <si>
    <t>5.1.7.1.3.</t>
  </si>
  <si>
    <t>5.1.7.2.</t>
  </si>
  <si>
    <t>5.1.7.2.1.</t>
  </si>
  <si>
    <t>BANCO - B5 (1X)</t>
  </si>
  <si>
    <t>LIXEIRAS</t>
  </si>
  <si>
    <t>IAT-0058</t>
  </si>
  <si>
    <t>FORNECIMENTO E INSTALAÇÃO DE LIXEIRAS COM SUPORTE</t>
  </si>
  <si>
    <t>IAT-0078</t>
  </si>
  <si>
    <t>COVA SOBRE RESTINGA PARA PLANTAÇÃO DE  ESPÉCIES ARBUSTIVAS, D=0,50M, PROF. 0,40M</t>
  </si>
  <si>
    <t>ESPÉCIES ARBÓREAS</t>
  </si>
  <si>
    <t>RECOMPOSIÇÃO DA RESTINGA</t>
  </si>
  <si>
    <t>IAT-0055</t>
  </si>
  <si>
    <t>FORNECIMENTO E PLANTIO DE ARBUSTO - CLUSIA D=50CM/H=50CM (REF. SMOP - PAI-076)</t>
  </si>
  <si>
    <t>IAT-0059</t>
  </si>
  <si>
    <t>FORNECIMENTO E PLANTIO HERBÁCEAS - IPOMEA (REF. SMOP - PAI-078)</t>
  </si>
  <si>
    <t>IAT-0060</t>
  </si>
  <si>
    <t>IAT-0057</t>
  </si>
  <si>
    <t>FORNECIMENTO E PLANTIO HERBÁCEAS -GRAVATÁ (REF. SMOP - PAI-078)</t>
  </si>
  <si>
    <t>CERCA PROTETORA DE RESTINGA - MADEIRA ROLICA, DIÂMETRO 15CM, ESPAÇAMENTO DE 1,25M, ALTURA LIVRE 65CM, CRAVADO0,50 CM, COM 3 FIOS (REF. SINAPI 101202)</t>
  </si>
  <si>
    <t>LIMPEZA FINAL DO TRECHO 1B</t>
  </si>
  <si>
    <t>5.2.1.0.3.</t>
  </si>
  <si>
    <t>5.2.1.0.4.</t>
  </si>
  <si>
    <t>5.2.1.0.5.</t>
  </si>
  <si>
    <t>5.2.1.0.6.</t>
  </si>
  <si>
    <t>5.2.1.0.7.</t>
  </si>
  <si>
    <t>5.2.1.0.8.</t>
  </si>
  <si>
    <t>5.2.1.0.9.</t>
  </si>
  <si>
    <t>5.2.1.0.10.</t>
  </si>
  <si>
    <t>5.2.1.0.11.</t>
  </si>
  <si>
    <t>5.2.1.0.12.</t>
  </si>
  <si>
    <t>5.2.3.1.</t>
  </si>
  <si>
    <t>5.2.3.1.1.</t>
  </si>
  <si>
    <t>5.2.3.2.</t>
  </si>
  <si>
    <t>5.2.3.2.1.</t>
  </si>
  <si>
    <t>5.2.3.2.2.</t>
  </si>
  <si>
    <t>5.2.3.2.3.</t>
  </si>
  <si>
    <t>5.2.3.2.4.</t>
  </si>
  <si>
    <t>5.2.3.3.</t>
  </si>
  <si>
    <t>5.2.3.3.1.</t>
  </si>
  <si>
    <t>5.2.3.3.2.</t>
  </si>
  <si>
    <t>5.2.3.3.3.</t>
  </si>
  <si>
    <t>5.2.3.3.4.</t>
  </si>
  <si>
    <t>5.2.3.3.5.</t>
  </si>
  <si>
    <t>5.2.3.3.6.</t>
  </si>
  <si>
    <t>5.2.3.4.</t>
  </si>
  <si>
    <t>5.2.3.4.1.</t>
  </si>
  <si>
    <t>5.2.3.4.2.</t>
  </si>
  <si>
    <t>5.2.3.5.</t>
  </si>
  <si>
    <t>5.2.3.5.1.</t>
  </si>
  <si>
    <t>5.2.3.5.2.</t>
  </si>
  <si>
    <t xml:space="preserve">PAVIMENTAÇÃO ASFÁLTICA  RECAPE (RUAS) </t>
  </si>
  <si>
    <t>5.2.4.1.2.</t>
  </si>
  <si>
    <t>5.2.4.1.3.</t>
  </si>
  <si>
    <t>5.2.4.1.4.</t>
  </si>
  <si>
    <t xml:space="preserve">PISO </t>
  </si>
  <si>
    <t>PASSARELA METÁLICA CANAL MATINHOS, INCLUSO FORNECIMENTO E INSTALAÇÃO</t>
  </si>
  <si>
    <t>IAT-0054</t>
  </si>
  <si>
    <t>5.3.1.0.3.</t>
  </si>
  <si>
    <t>5.3.1.0.4.</t>
  </si>
  <si>
    <t>5.3.1.0.5.</t>
  </si>
  <si>
    <t>5.3.1.0.6.</t>
  </si>
  <si>
    <t>5.3.1.0.7.</t>
  </si>
  <si>
    <t>5.3.1.0.8.</t>
  </si>
  <si>
    <t>5.3.1.0.9.</t>
  </si>
  <si>
    <t>5.3.1.0.10.</t>
  </si>
  <si>
    <t>5.3.1.0.11.</t>
  </si>
  <si>
    <t>5.3.1.0.12.</t>
  </si>
  <si>
    <t>5.3.4.1.</t>
  </si>
  <si>
    <t>5.3.4.1.1.</t>
  </si>
  <si>
    <t>5.3.4.1.2.</t>
  </si>
  <si>
    <t>5.3.4.1.3.</t>
  </si>
  <si>
    <t>5.3.4.1.4.</t>
  </si>
  <si>
    <t>5.3.4.2.</t>
  </si>
  <si>
    <t>PISO INTERTRAVADO - PAVER (PISTA CAMINHADA)</t>
  </si>
  <si>
    <t>5.3.4.2.1.</t>
  </si>
  <si>
    <t>5.3.4.2.2.</t>
  </si>
  <si>
    <t>5.3.4.2.3.</t>
  </si>
  <si>
    <t>5.3.4.2.4.</t>
  </si>
  <si>
    <t>5.3.4.3.</t>
  </si>
  <si>
    <t>5.3.4.3.1.</t>
  </si>
  <si>
    <t>5.3.4.3.2.</t>
  </si>
  <si>
    <t>5.3.4.3.3.</t>
  </si>
  <si>
    <t>5.3.4.3.4.</t>
  </si>
  <si>
    <t>5.3.4.3.5.</t>
  </si>
  <si>
    <t>5.3.4.4.</t>
  </si>
  <si>
    <t>5.3.4.4.1.</t>
  </si>
  <si>
    <t>5.3.4.4.2.</t>
  </si>
  <si>
    <t>5.3.4.5.</t>
  </si>
  <si>
    <t>5.3.4.5.1.</t>
  </si>
  <si>
    <t>5.3.4.5.2.</t>
  </si>
  <si>
    <t xml:space="preserve">PAVIMENTAÇÃO ASFÁLTICA  RECAPE (AV. BEIRA MAR) </t>
  </si>
  <si>
    <t>5.3.5.1.3.</t>
  </si>
  <si>
    <t>5.3.5.1.4.</t>
  </si>
  <si>
    <t>5.3.5.2.3.</t>
  </si>
  <si>
    <t>5.3.5.2.4.</t>
  </si>
  <si>
    <t>5.3.5.3.4.</t>
  </si>
  <si>
    <t>5.3.6.1.3.</t>
  </si>
  <si>
    <t>5.3.6.1.4.</t>
  </si>
  <si>
    <t>ARBUSTOS, FORRAÇÕES, HERBÁCEAS E RASTEIRAS</t>
  </si>
  <si>
    <t>5.4.</t>
  </si>
  <si>
    <t>PROJETOS</t>
  </si>
  <si>
    <t>5.4.0.0.1.</t>
  </si>
  <si>
    <t>IAT-0050</t>
  </si>
  <si>
    <t>5.4.0.0.2.</t>
  </si>
  <si>
    <t xml:space="preserve">ELABORAÇÃO DE PROJETO ELÉTRICO PARA ILUMINAÇÃO </t>
  </si>
  <si>
    <t>IAT-0156</t>
  </si>
  <si>
    <t>IAT-0157</t>
  </si>
  <si>
    <t>CONCRETO CICLÓPICO FCK = 20 MPA - CONFECÇÃO EM BETONEIRA E LANÇAMENTO MANUAL - AREIA, BRITA E PEDRA DE MÃO COMERCIAIS</t>
  </si>
  <si>
    <t>IAT-0134</t>
  </si>
  <si>
    <t>IAT-0136</t>
  </si>
  <si>
    <t>DISPOSITIVO DE DIRECIONAMENTO OU BLOQUEIO TIPO TELA PLÁSTICA COM SUPORTE FIXO - UTILIZAÇÃO DE 10 VEZES REF.: SICRO 5213840</t>
  </si>
  <si>
    <t>SINALIZAÇÃO DE TRÂNSITO - NOTURNA REF.: SINAPI 74221/1</t>
  </si>
  <si>
    <t>SINALIZAÇÃO DE TRÂNSITO - PROVISÓRIA  - COM UTILIZAÇÃO DE 5 VEZES REF.: SICRO</t>
  </si>
  <si>
    <t>ENROCAMENTO - ROCHA A 0,075/0,125T (W50% - 0,1T) - FORNECIMENTO/CARGA/DESCARGA/COLOCAÇÃO</t>
  </si>
  <si>
    <t>ENROCAMENTO - ROCHA B 0,3/0,5T (W50% - 0,4T) - FORNECIMENTO/CARGA/DESCARGA/COLOCAÇÃO</t>
  </si>
  <si>
    <t>ENROCAMENTO - ROCHA C 0,7/1,1T (W50% - 0,9T) - FORNECIMENTO/CARGA/DESCARGA/COLOCAÇÃO</t>
  </si>
  <si>
    <t>ENROCAMENTO - ROCHA D 1,5/2,5T (W50% - 2,0T) - FORNECIMENTO/CARGA/DESCARGA/COLOCAÇÃO</t>
  </si>
  <si>
    <t>ENROCAMENTO - ROCHA E 0,8/1,3T (W50% - 1,0T) - FORNECIMENTO/CARGA/DESCARGA/COLOCAÇÃO</t>
  </si>
  <si>
    <t>ENROCAMENTO - ROCHA F 0,9/1,5T (W50% - 1,2T) - FORNECIMENTO/CARGA/DESCARGA/COLOCAÇÃO</t>
  </si>
  <si>
    <t>ENROCAMENTO - ROCHA G 2,9/4,9T (W50% - 3,9T) - FORNECIMENTO/CARGA/DESCARGA/COLOCAÇÃO</t>
  </si>
  <si>
    <t>ENROCAMENTO - ROCHA H 6,5/10,8T (W50% - 8,6T) - FORNECIMENTO/CARGA/DESCARGA/COLOCAÇÃO</t>
  </si>
  <si>
    <t>ENROCAMENTO - ROCHA J 9,3/15,5T (W50% - 12,4T) - FORNECIMENTO/CARGA/DESCARGA/COLOCAÇÃO</t>
  </si>
  <si>
    <t>TRANSPORTE DE MATERIAL PÉTREO PARA A EXECUCAÇÃO DE MOLHE COM CAMINHÃO BASCULANTE DE 12 M³ - CAMINHO DE SERVIÇO PAVIMENTADO</t>
  </si>
  <si>
    <t>TRANSPORTE COM CAMINHÃO BASCULANTE DE 12 M³ - RODOVIA PAVIMENTADA</t>
  </si>
  <si>
    <t>IAT-0132</t>
  </si>
  <si>
    <t>CARGA, MANOBRA E ASSENTAMENTO DE GALERIAS PRÉ MOLDADAS EM CAMINHÃO CARROCERIA COM GUINDAUTO COM CAPACIDADE DE 20 T.M</t>
  </si>
  <si>
    <t>5.1.2.0.3.</t>
  </si>
  <si>
    <t>5.1.2.0.4.</t>
  </si>
  <si>
    <t>5.1.2.0.5.</t>
  </si>
  <si>
    <t>5.1.2.0.6.</t>
  </si>
  <si>
    <t>5.1.2.0.7.</t>
  </si>
  <si>
    <t>5.1.2.0.8.</t>
  </si>
  <si>
    <t>5.1.3.1.</t>
  </si>
  <si>
    <t>5.1.3.1.1.</t>
  </si>
  <si>
    <t>5.1.3.2.1.</t>
  </si>
  <si>
    <t>5.1.3.2.2.</t>
  </si>
  <si>
    <t>5.1.3.2.3.</t>
  </si>
  <si>
    <t>5.1.3.2.4.</t>
  </si>
  <si>
    <t>5.1.3.3.1.</t>
  </si>
  <si>
    <t>5.1.3.3.2.</t>
  </si>
  <si>
    <t>5.1.3.3.3.</t>
  </si>
  <si>
    <t>5.1.3.3.4.</t>
  </si>
  <si>
    <t>5.1.3.3.5.</t>
  </si>
  <si>
    <t>5.1.3.4.1.</t>
  </si>
  <si>
    <t>5.1.3.4.2.</t>
  </si>
  <si>
    <t>5.1.3.4.3.</t>
  </si>
  <si>
    <t>5.1.3.4.4.</t>
  </si>
  <si>
    <t>5.1.3.4.5.</t>
  </si>
  <si>
    <t>5.1.3.4.6.</t>
  </si>
  <si>
    <t>5.1.3.4.7.</t>
  </si>
  <si>
    <t>5.1.3.4.8.</t>
  </si>
  <si>
    <t>5.1.3.5.1.</t>
  </si>
  <si>
    <t>5.1.3.5.2.</t>
  </si>
  <si>
    <t>5.1.3.5.3.</t>
  </si>
  <si>
    <t>5.1.3.5.4.</t>
  </si>
  <si>
    <t>5.1.3.5.5.</t>
  </si>
  <si>
    <t>5.1.3.5.6.</t>
  </si>
  <si>
    <t>5.1.3.5.</t>
  </si>
  <si>
    <t>5.1.3.4.</t>
  </si>
  <si>
    <t>5.1.3.6.</t>
  </si>
  <si>
    <t>5.1.3.6.1.</t>
  </si>
  <si>
    <t>5.1.3.6.2.</t>
  </si>
  <si>
    <t>5.1.3.6.3.</t>
  </si>
  <si>
    <t>5.1.3.6.4.</t>
  </si>
  <si>
    <t>5.1.3.6.5.</t>
  </si>
  <si>
    <t>5.1.3.6.6.</t>
  </si>
  <si>
    <t>5.1.3.6.7.</t>
  </si>
  <si>
    <t>5.1.3.6.8.</t>
  </si>
  <si>
    <t>74245/1</t>
  </si>
  <si>
    <t>5.1.3.2.</t>
  </si>
  <si>
    <t>5.1.3.3.</t>
  </si>
  <si>
    <t>5.1.3.7.</t>
  </si>
  <si>
    <t>5.1.3.7.1.</t>
  </si>
  <si>
    <t>5.1.3.7.2.</t>
  </si>
  <si>
    <t>5.1.3.7.3.</t>
  </si>
  <si>
    <t>5.1.3.7.4.</t>
  </si>
  <si>
    <t>5.1.3.8.</t>
  </si>
  <si>
    <t>5.1.3.8.1.</t>
  </si>
  <si>
    <t>5.1.3.8.2.</t>
  </si>
  <si>
    <t>5.1.3.8.3.</t>
  </si>
  <si>
    <t>5.1.3.8.4.</t>
  </si>
  <si>
    <t>5.1.3.8.5.</t>
  </si>
  <si>
    <t>5.1.3.8.6.</t>
  </si>
  <si>
    <t>5.1.3.8.7.</t>
  </si>
  <si>
    <t>5.1.4.1.2.</t>
  </si>
  <si>
    <t>5.1.4.1.3.</t>
  </si>
  <si>
    <t>5.1.4.1.4.</t>
  </si>
  <si>
    <t>5.1.5.6.</t>
  </si>
  <si>
    <t>5.1.5.6.1.</t>
  </si>
  <si>
    <t>5.1.5.7.</t>
  </si>
  <si>
    <t>5.1.5.7.1.</t>
  </si>
  <si>
    <t>5.1.5.7.2.</t>
  </si>
  <si>
    <t>5.1.5.8.</t>
  </si>
  <si>
    <t>5.1.5.8.1.</t>
  </si>
  <si>
    <t>5.1.5.8.2.</t>
  </si>
  <si>
    <t>5.1.5.8.3.</t>
  </si>
  <si>
    <t>5.1.5.8.4.</t>
  </si>
  <si>
    <t>5.1.6.1.5.</t>
  </si>
  <si>
    <t>5.1.6.1.6.</t>
  </si>
  <si>
    <t>5.1.6.2.5.</t>
  </si>
  <si>
    <t>5.1.6.2.6.</t>
  </si>
  <si>
    <t>5.1.6.3.5.</t>
  </si>
  <si>
    <t>5.1.6.3.6.</t>
  </si>
  <si>
    <t>5.1.6.5.2.</t>
  </si>
  <si>
    <t>5.1.6.5.3.</t>
  </si>
  <si>
    <t>5.1.6.5.4.</t>
  </si>
  <si>
    <t>5.1.8.0.1.</t>
  </si>
  <si>
    <t>5.1.9.1.</t>
  </si>
  <si>
    <t>5.1.9.1.1.</t>
  </si>
  <si>
    <t>5.1.9.1.2.</t>
  </si>
  <si>
    <t>5.1.9.1.3.</t>
  </si>
  <si>
    <t>5.1.9.1.4.</t>
  </si>
  <si>
    <t>5.1.9.2.</t>
  </si>
  <si>
    <t>5.1.9.2.1.</t>
  </si>
  <si>
    <t>5.1.9.2.2.</t>
  </si>
  <si>
    <t>5.1.9.2.3.</t>
  </si>
  <si>
    <t>5.1.9.3.</t>
  </si>
  <si>
    <t>5.1.9.3.1.</t>
  </si>
  <si>
    <t>5.1.9.3.2.</t>
  </si>
  <si>
    <t>5.1.9.3.3.</t>
  </si>
  <si>
    <t>5.1.9.3.4.</t>
  </si>
  <si>
    <t>5.1.9.3.5.</t>
  </si>
  <si>
    <t>5.1.9.3.6.</t>
  </si>
  <si>
    <t>5.1.9.3.7.</t>
  </si>
  <si>
    <t>5.1.10.0.1.</t>
  </si>
  <si>
    <t>5.2.2.1.</t>
  </si>
  <si>
    <t>5.2.2.1.1.</t>
  </si>
  <si>
    <t>5.2.2.2.</t>
  </si>
  <si>
    <t>5.2.2.2.1.</t>
  </si>
  <si>
    <t>5.2.2.2.2.</t>
  </si>
  <si>
    <t>5.2.2.2.3.</t>
  </si>
  <si>
    <t>5.2.2.2.4.</t>
  </si>
  <si>
    <t>5.2.2.2.5.</t>
  </si>
  <si>
    <t>5.2.2.3.</t>
  </si>
  <si>
    <t>5.2.2.3.1.</t>
  </si>
  <si>
    <t>5.2.2.3.2.</t>
  </si>
  <si>
    <t>5.2.2.3.3.</t>
  </si>
  <si>
    <t>5.2.2.3.4.</t>
  </si>
  <si>
    <t>5.2.2.3.5.</t>
  </si>
  <si>
    <t>PINTURA ACRILICA EM PISO CIMENTADO DUAS DEMAOS</t>
  </si>
  <si>
    <t>5.2.2.4.</t>
  </si>
  <si>
    <t>5.2.2.4.1.</t>
  </si>
  <si>
    <t>5.2.2.4.2.</t>
  </si>
  <si>
    <t>5.2.2.4.3.</t>
  </si>
  <si>
    <t>5.2.2.4.4.</t>
  </si>
  <si>
    <t>5.2.2.4.5.</t>
  </si>
  <si>
    <t>5.2.2.5.</t>
  </si>
  <si>
    <t>5.2.2.5.1.</t>
  </si>
  <si>
    <t>5.2.2.5.2.</t>
  </si>
  <si>
    <t>5.2.2.5.3.</t>
  </si>
  <si>
    <t>5.2.2.5.4.</t>
  </si>
  <si>
    <t>5.2.2.5.5.</t>
  </si>
  <si>
    <t>5.2.2.6.</t>
  </si>
  <si>
    <t>5.2.2.6.1.</t>
  </si>
  <si>
    <t>5.2.2.6.2.</t>
  </si>
  <si>
    <t>5.2.2.6.3.</t>
  </si>
  <si>
    <t>5.2.2.6.4.</t>
  </si>
  <si>
    <t>5.2.2.7.</t>
  </si>
  <si>
    <t>5.2.2.7.1.</t>
  </si>
  <si>
    <t>5.2.2.7.2.</t>
  </si>
  <si>
    <t>5.2.2.7.3.</t>
  </si>
  <si>
    <t>5.2.2.7.4.</t>
  </si>
  <si>
    <t>5.2.2.7.5.</t>
  </si>
  <si>
    <t>5.2.2.7.6.</t>
  </si>
  <si>
    <t>5.2.2.7.7.</t>
  </si>
  <si>
    <t>5.2.2.7.8.</t>
  </si>
  <si>
    <t>5.2.2.8.</t>
  </si>
  <si>
    <t>5.2.2.8.1.</t>
  </si>
  <si>
    <t>5.2.2.8.2.</t>
  </si>
  <si>
    <t>5.2.2.8.3.</t>
  </si>
  <si>
    <t>5.2.2.8.4.</t>
  </si>
  <si>
    <t>5.2.2.8.5.</t>
  </si>
  <si>
    <t>5.2.2.8.6.</t>
  </si>
  <si>
    <t>5.2.2.8.7.</t>
  </si>
  <si>
    <t>5.2.2.8.8.</t>
  </si>
  <si>
    <t>5.2.2.8.9.</t>
  </si>
  <si>
    <t>5.2.2.8.10.</t>
  </si>
  <si>
    <t>5.2.2.8.11.</t>
  </si>
  <si>
    <t>5.2.2.8.12.</t>
  </si>
  <si>
    <t>5.2.2.8.13.</t>
  </si>
  <si>
    <t>5.2.2.9.</t>
  </si>
  <si>
    <t>5.2.2.9.1.</t>
  </si>
  <si>
    <t>5.2.2.9.2.</t>
  </si>
  <si>
    <t>5.2.2.9.3.</t>
  </si>
  <si>
    <t>5.2.2.9.4.</t>
  </si>
  <si>
    <t>5.2.2.9.5.</t>
  </si>
  <si>
    <t>5.2.2.9.6.</t>
  </si>
  <si>
    <t>5.2.2.9.7.</t>
  </si>
  <si>
    <t>5.2.2.9.8.</t>
  </si>
  <si>
    <t>5.2.2.9.9.</t>
  </si>
  <si>
    <t>5.2.3.1.2.</t>
  </si>
  <si>
    <t>5.2.3.1.3.</t>
  </si>
  <si>
    <t>5.2.3.1.4.</t>
  </si>
  <si>
    <t>5.2.4.1.5.</t>
  </si>
  <si>
    <t>5.2.4.1.6.</t>
  </si>
  <si>
    <t>5.2.6.0.1.</t>
  </si>
  <si>
    <t>5.2.7.1.</t>
  </si>
  <si>
    <t>5.2.7.1.1.</t>
  </si>
  <si>
    <t>5.2.7.1.2.</t>
  </si>
  <si>
    <t>5.2.7.1.3.</t>
  </si>
  <si>
    <t>5.2.7.1.4.</t>
  </si>
  <si>
    <t>5.2.7.2.</t>
  </si>
  <si>
    <t>5.2.7.2.1.</t>
  </si>
  <si>
    <t>5.2.7.2.2.</t>
  </si>
  <si>
    <t>5.2.7.2.3.</t>
  </si>
  <si>
    <t>5.2.7.3.</t>
  </si>
  <si>
    <t>5.2.7.3.1.</t>
  </si>
  <si>
    <t>5.2.7.3.2.</t>
  </si>
  <si>
    <t>5.2.7.3.3.</t>
  </si>
  <si>
    <t>5.2.8.0.1.</t>
  </si>
  <si>
    <t>5.3.3.1.</t>
  </si>
  <si>
    <t>5.3.3.1.1.</t>
  </si>
  <si>
    <t>5.3.3.1.2.</t>
  </si>
  <si>
    <t>5.3.3.1.3.</t>
  </si>
  <si>
    <t>5.3.3.1.4.</t>
  </si>
  <si>
    <t>5.3.3.2.</t>
  </si>
  <si>
    <t>5.3.3.2.1.</t>
  </si>
  <si>
    <t>5.3.3.2.2.</t>
  </si>
  <si>
    <t>5.3.3.2.3.</t>
  </si>
  <si>
    <t>5.3.3.2.4.</t>
  </si>
  <si>
    <t>5.3.3.2.5.</t>
  </si>
  <si>
    <t>5.3.3.3.</t>
  </si>
  <si>
    <t>5.3.3.3.1.</t>
  </si>
  <si>
    <t>5.3.3.3.2.</t>
  </si>
  <si>
    <t>5.3.3.3.3.</t>
  </si>
  <si>
    <t>5.3.3.3.4.</t>
  </si>
  <si>
    <t>5.3.3.3.5.</t>
  </si>
  <si>
    <t>5.3.3.4.</t>
  </si>
  <si>
    <t>5.3.3.4.1.</t>
  </si>
  <si>
    <t>5.3.3.4.2.</t>
  </si>
  <si>
    <t>5.3.3.4.3.</t>
  </si>
  <si>
    <t>5.3.3.4.4.</t>
  </si>
  <si>
    <t>5.3.3.4.5.</t>
  </si>
  <si>
    <t>5.3.3.5.</t>
  </si>
  <si>
    <t>5.3.3.5.1.</t>
  </si>
  <si>
    <t>5.3.3.5.2.</t>
  </si>
  <si>
    <t>5.3.3.5.3.</t>
  </si>
  <si>
    <t>5.3.3.5.4.</t>
  </si>
  <si>
    <t>5.3.3.6.</t>
  </si>
  <si>
    <t>5.3.3.6.1.</t>
  </si>
  <si>
    <t>5.3.3.6.2.</t>
  </si>
  <si>
    <t>5.3.3.7.</t>
  </si>
  <si>
    <t>5.3.3.7.1.</t>
  </si>
  <si>
    <t>5.3.3.7.2.</t>
  </si>
  <si>
    <t>5.3.3.7.3.</t>
  </si>
  <si>
    <t>5.3.3.7.4.</t>
  </si>
  <si>
    <t>5.3.3.7.5.</t>
  </si>
  <si>
    <t>5.3.3.8.</t>
  </si>
  <si>
    <t>5.3.3.8.1.</t>
  </si>
  <si>
    <t>5.3.3.8.2.</t>
  </si>
  <si>
    <t>5.3.3.8.3.</t>
  </si>
  <si>
    <t>5.3.3.8.4.</t>
  </si>
  <si>
    <t>5.3.3.9.</t>
  </si>
  <si>
    <t>5.3.3.9.1.</t>
  </si>
  <si>
    <t>5.3.3.9.2.</t>
  </si>
  <si>
    <t>5.3.3.9.3.</t>
  </si>
  <si>
    <t>5.3.3.9.4.</t>
  </si>
  <si>
    <t>5.3.3.9.5.</t>
  </si>
  <si>
    <t>5.3.3.9.6.</t>
  </si>
  <si>
    <t>5.3.3.9.7.</t>
  </si>
  <si>
    <t>5.3.4.3.6.</t>
  </si>
  <si>
    <t>5.3.5.1.5.</t>
  </si>
  <si>
    <t>5.3.5.1.6.</t>
  </si>
  <si>
    <t>5.3.5.2.5.</t>
  </si>
  <si>
    <t>5.3.5.2.6.</t>
  </si>
  <si>
    <t>5.3.5.3.5.</t>
  </si>
  <si>
    <t>5.3.5.3.6.</t>
  </si>
  <si>
    <t>5.3.5.5.2.</t>
  </si>
  <si>
    <t>5.3.5.5.3.</t>
  </si>
  <si>
    <t>5.3.5.5.4.</t>
  </si>
  <si>
    <t>5.3.5.6.</t>
  </si>
  <si>
    <t>5.3.5.6.1.</t>
  </si>
  <si>
    <t>5.3.5.7.</t>
  </si>
  <si>
    <t>5.3.5.7.1.</t>
  </si>
  <si>
    <t>5.3.5.8.</t>
  </si>
  <si>
    <t>5.3.5.8.1.</t>
  </si>
  <si>
    <t>RAMPA DE CONCRETO ARMADO - ACESSO PARA BARCOS</t>
  </si>
  <si>
    <t>5.2.2.9.10.</t>
  </si>
  <si>
    <t>5.2.2.9.11.</t>
  </si>
  <si>
    <t>5.2.2.10.</t>
  </si>
  <si>
    <t>5.2.2.10.1.</t>
  </si>
  <si>
    <t>5.2.2.10.2.</t>
  </si>
  <si>
    <t>5.2.2.10.3.</t>
  </si>
  <si>
    <t>5.2.2.10.4.</t>
  </si>
  <si>
    <t>100489</t>
  </si>
  <si>
    <t>ARGAMASSA TRAÇO 1:3 (EM VOLUME DE CIMENTO E AREIA MÉDIA ÚMIDA), PREPARO MECÂNICO COM BETONEIRA 600 L. AF_08/2019</t>
  </si>
  <si>
    <t>IAT-0137</t>
  </si>
  <si>
    <t>ELABORAÇÃO DE AS BUILT</t>
  </si>
  <si>
    <t>IAT-0133</t>
  </si>
  <si>
    <t>LOCAÇÃO DE 20 BANHEIROS QUÍMICOS PARA AS FRENTES DE SERVIÇO, INCLUINDO LIMPEZA DIÁRIA, FRETE E INSTALAÇÃO</t>
  </si>
  <si>
    <t>DRAGAGEM DE AREIA MÉDIA COM DRAGA DE SUCÇÃO E RECALQUE - BOMBA DE 294 KW E CORTADOR DE 30 KW - DISTÂNCIA DE RECALQUE DE 500 A 700 M</t>
  </si>
  <si>
    <t>IAT-0069</t>
  </si>
  <si>
    <t>IAT-0102C</t>
  </si>
  <si>
    <t>HEADLAND - BALNEÁRIO FLÓRIDA</t>
  </si>
  <si>
    <t>1.6.1.</t>
  </si>
  <si>
    <t>EXECUÇÃO DE PROTEÇÃO/DEFESA COSTEIRA</t>
  </si>
  <si>
    <t>1.6.1.0.1.</t>
  </si>
  <si>
    <t>1.6.1.0.2.</t>
  </si>
  <si>
    <t>1.6.1.0.3.</t>
  </si>
  <si>
    <t>1.6.1.0.4.</t>
  </si>
  <si>
    <t>1.6.1.0.5.</t>
  </si>
  <si>
    <t>1.6.1.0.6.</t>
  </si>
  <si>
    <t>1.6.1.0.7.</t>
  </si>
  <si>
    <t>IAT-0140</t>
  </si>
  <si>
    <t>1.6.1.0.8.</t>
  </si>
  <si>
    <t>1.6.1.0.9.</t>
  </si>
  <si>
    <t>CARGA, MANOBRA E DESCARGA DE AGREGADOS OU SOLOS EM CAMINHÃO BASCULANTE DE 10 M³ - CARGA COM ESCAVADEIRA DE 1,56 M³ (EXCLUSA) E DESCARGA LIVRE</t>
  </si>
  <si>
    <t>1.6.1.0.10.</t>
  </si>
  <si>
    <t>1.6.1.0.11.</t>
  </si>
  <si>
    <t>1.6.1.0.12.</t>
  </si>
  <si>
    <t>1.6.1.0.13.</t>
  </si>
  <si>
    <t>1.6.2.</t>
  </si>
  <si>
    <t>REALOCAÇÃO DA PROTEÇÃO COSTEIRA EXISTENTE</t>
  </si>
  <si>
    <t>1.6.2.0.1.</t>
  </si>
  <si>
    <t>E9581 P</t>
  </si>
  <si>
    <t>CARREGADEIRA DE PNEUS PARA ROCHA COM CAPACIDADE DE 1,72 M³ - 113 KW</t>
  </si>
  <si>
    <t>IAT-0158</t>
  </si>
  <si>
    <t>DRAGAGEM COM DRAGA TSHD, JAZIDA COM DMT DE 4 KM, INCLUINDO MONTAGEM DAS LINHAS DE RECALQUE</t>
  </si>
  <si>
    <t>ESCAVADEIRA HIDRÁULICA SOBRE ESTEIRAS COM CAÇAMBA COM CAPACIDADE DE 1,56 M³ - 118 KW</t>
  </si>
  <si>
    <t>CARREGADEIRA DE PNEUS COM CAPACIDADE DE 1,72 M³ - 113 KW</t>
  </si>
  <si>
    <t>EMBARCAÇÃO EMPURRADORA MULTIPROPÓSITO COM GUINDASTE HIDRÁULICO DE 74 KN.M - 165 KW</t>
  </si>
  <si>
    <t>CARGA, MANOBRA E DESCARGA DE MATERIAL DEMOLIDO EM CAMINHÃO BASCULANTE DE 6 M³ - CARGA COM CARREGADEIRA DE 1,72 M³ E DESCARGA LIVRE</t>
  </si>
  <si>
    <t>3.1.1.0.12.</t>
  </si>
  <si>
    <t>3.1.1.0.13.</t>
  </si>
  <si>
    <t>3.1.1.0.14.</t>
  </si>
  <si>
    <t>3.1.1.0.15.</t>
  </si>
  <si>
    <t>3.1.1.0.16.</t>
  </si>
  <si>
    <t>3.1.2.0.6.</t>
  </si>
  <si>
    <t>SANEPAR</t>
  </si>
  <si>
    <t>070103</t>
  </si>
  <si>
    <t>ESTRUTURA</t>
  </si>
  <si>
    <t>3.1.3.1.</t>
  </si>
  <si>
    <t>3.1.3.1.1.</t>
  </si>
  <si>
    <t>CARGA, MANOBRA E DESCARGA DE AGREGADOS OU SOLOS EM CAMINHÃO BASCULANTE DE 10 M³ - CARGA COM CARREGADEIRA DE 3,40 M³ E DESCARGA LIVRE</t>
  </si>
  <si>
    <t>3.1.3.1.2.</t>
  </si>
  <si>
    <t>3.1.3.1.3.</t>
  </si>
  <si>
    <t>3.1.3.1.4.</t>
  </si>
  <si>
    <t>IAT-0141</t>
  </si>
  <si>
    <t>LASTRO COM PREPARO DE FUNDO, LARGURA MAIOR OU IGUAL A 1,5 M, COM CAMADA DE BRITA, LANÇAMENTO MECANIZADO</t>
  </si>
  <si>
    <t>3.1.3.1.5.</t>
  </si>
  <si>
    <t>3.1.3.2.</t>
  </si>
  <si>
    <t>REVESTIMENTO</t>
  </si>
  <si>
    <t>3.1.3.2.1.</t>
  </si>
  <si>
    <t>3.1.3.2.2.</t>
  </si>
  <si>
    <t>3.1.3.2.3.</t>
  </si>
  <si>
    <t>CARGA, MANOBRA E DESCARGA DE CONCRETO COM CAMINHÃO BETONEIRA - CARGA EM CENTRAL DE CONCRETO DE 40 M³/H E DESCARGA LIVRE</t>
  </si>
  <si>
    <t>3.1.3.2.4.</t>
  </si>
  <si>
    <t>3.1.3.2.5.</t>
  </si>
  <si>
    <t>3.1.3.2.6.</t>
  </si>
  <si>
    <t>3.1.3.3.</t>
  </si>
  <si>
    <t>3.1.3.3.1.</t>
  </si>
  <si>
    <t>3.1.3.3.2.</t>
  </si>
  <si>
    <t>3.1.3.3.3.</t>
  </si>
  <si>
    <t>3.1.3.3.4.</t>
  </si>
  <si>
    <t>3.1.3.3.5.</t>
  </si>
  <si>
    <t>3.1.3.3.6.</t>
  </si>
  <si>
    <t>3.1.3.3.7.</t>
  </si>
  <si>
    <t>3.1.3.3.8.</t>
  </si>
  <si>
    <t>CARGA, MANOBRA E DESCARGA DE MISTURA BETUMINOSA A QUENTE EM CAMINHÃO BASCULANTE DE 6 M³ - CARGA EM USINA DE ASFALTO 100/140 T/H E DESCARGA EM VIBROACABADORA</t>
  </si>
  <si>
    <t>3.1.6.</t>
  </si>
  <si>
    <t>3.1.6.0.1.</t>
  </si>
  <si>
    <t>3.1.6.0.2.</t>
  </si>
  <si>
    <t>3.1.6.0.3.</t>
  </si>
  <si>
    <t>3.1.7.</t>
  </si>
  <si>
    <t>3.1.7.0.1.</t>
  </si>
  <si>
    <t>3.1.7.0.2.</t>
  </si>
  <si>
    <t>3.1.7.0.3.</t>
  </si>
  <si>
    <t>3.1.7.0.4.</t>
  </si>
  <si>
    <t>3.1.7.0.5.</t>
  </si>
  <si>
    <t>3.1.7.0.6.</t>
  </si>
  <si>
    <t>3.1.7.0.7.</t>
  </si>
  <si>
    <t>3.1.8.</t>
  </si>
  <si>
    <t>3.1.8.0.1.</t>
  </si>
  <si>
    <t>3.1.8.0.2.</t>
  </si>
  <si>
    <t>93378</t>
  </si>
  <si>
    <t>REATERRO MECANIZADO DE VALA COM RETROESCAVADEIRA (CAPACIDADE DA CAÇAMBA DA RETRO: 0,26 M³ / POTÊNCIA: 88 HP), LARGURA ATÉ 0,8 M, PROFUNDIDADE ATÉ 1,5 M, COM SOLO DE 1ª CATEGORIA EM LOCAIS COM BAIXO NÍVEL DE INTERFERÊNCIA. AF_04/2016</t>
  </si>
  <si>
    <t>ESCORAMENTO DE VALAS COM TÁBUAS DE 2,5 X 30 CM E LONGARINAS DE 6 X 16 CM - ESTRONCAS A CADA METRO NÃO INCLUÍDAS - PROFUNDIDADE DE ATÉ 4 M - MADEIRA COM UTILIZAÇÃO DE 3 VEZES - CONFECÇÃO, INSTALAÇÃO E RETIRADA</t>
  </si>
  <si>
    <t>FÔRMA METÁLICA EM CHAPA 1/8" REFORÇADA COM NERVURAS DE 40 MM X 1/8" DISPOSTAS EM GRELHAS DE 40 X 60 CM - UTILIZAÇÃO DE 100 VEZES - CONFECÇÃO, INSTALAÇÃO E RETIRADA</t>
  </si>
  <si>
    <t>TRANSPORTE COM CAMINHÃO CARROCERIA COM CAPACIDADE DE 7 T E COM GUINDAUTO DE 20 T.M - RODOVIA PAVIMENTADA</t>
  </si>
  <si>
    <t>CARGA, MANOBRA E DESCARGA DE CONCRETO COM CAMINHÃO BETONEIRA - CARGA EM CENTRAL DE CONCRETO DE 30 M³/H E DESCARGA LIVRE</t>
  </si>
  <si>
    <t>CARGA, MANOBRA E DESCARGA DE MATERIAIS DIVERSOS EM CAMINHÃO CARROCERIA COM CAPACIDADE DE 7 T E COM GUINDAUTO DE 20 T.M</t>
  </si>
  <si>
    <t>RECONSTRUÇÃO DO PAVIMENTO - VIAS URBANAS</t>
  </si>
  <si>
    <t>4.4.3.</t>
  </si>
  <si>
    <t>RECONSTRUÇÃO DO PAVIMENTO - PR-412</t>
  </si>
  <si>
    <t>4.4.3.0.1.</t>
  </si>
  <si>
    <t>4.4.3.0.2.</t>
  </si>
  <si>
    <t>4.4.3.0.3.</t>
  </si>
  <si>
    <t>4.4.3.0.4.</t>
  </si>
  <si>
    <t>4.4.3.0.5.</t>
  </si>
  <si>
    <t>4.4.3.0.6.</t>
  </si>
  <si>
    <t>4.4.3.0.7.</t>
  </si>
  <si>
    <t>4.4.3.0.8.</t>
  </si>
  <si>
    <t>5.1.3.2.5.</t>
  </si>
  <si>
    <t>5.1.3.2.6.</t>
  </si>
  <si>
    <t>MOSAICO PORTUGUÊS - PETIT PAVET</t>
  </si>
  <si>
    <t>5.1.3.3.6.</t>
  </si>
  <si>
    <t>101090</t>
  </si>
  <si>
    <t>PISO EM PEDRA PORTUGUESA ASSENTADO SOBRE ARGAMASSA SECA DE CIMENTO E AREIA, TRAÇO 1:3, REJUNTADO COM CIMENTO COMUM. AF_05/2020</t>
  </si>
  <si>
    <t>5.1.3.4.9.</t>
  </si>
  <si>
    <t>5.1.3.4.10.</t>
  </si>
  <si>
    <t>5.1.3.5.7.</t>
  </si>
  <si>
    <t>5.1.3.5.8.</t>
  </si>
  <si>
    <t>5.1.3.6.9.</t>
  </si>
  <si>
    <t>5.1.3.6.10.</t>
  </si>
  <si>
    <t>5.1.3.6.11.</t>
  </si>
  <si>
    <t>5.1.3.6.12.</t>
  </si>
  <si>
    <t>5.1.3.6.13.</t>
  </si>
  <si>
    <t>RAMPA DECONCRETO ARMADO - ACESSO PRAIA (MÁQUINAS)</t>
  </si>
  <si>
    <t>ESCAVAÇÃO MANUAL EM MATERIAL DE 1ª CATEGORIA NA PROFUNDIDADE DE 1 A 2 M</t>
  </si>
  <si>
    <t>COMPACTAÇÃO MANUAL COM SOQUETE VIBRATÓRIO</t>
  </si>
  <si>
    <t>ESTRUTURA DE MADEIRA/COBERTURA</t>
  </si>
  <si>
    <t>IAT-0066</t>
  </si>
  <si>
    <t>COBERTURA DE VIDROS SOBRE PÉRGOLA ESTAR</t>
  </si>
  <si>
    <t>VEGETAÇÃO</t>
  </si>
  <si>
    <t>FORNECIMENTO E PLANTIO RASTEIRAS/TREPADEIRAS - CANAVALIA (REF. SMOP - PAI-078)</t>
  </si>
  <si>
    <t>5.1.5.9.</t>
  </si>
  <si>
    <t>5.1.5.9.1.</t>
  </si>
  <si>
    <t>5.1.5.9.2.</t>
  </si>
  <si>
    <t>5.1.5.9.3.</t>
  </si>
  <si>
    <t>5.1.5.9.4.</t>
  </si>
  <si>
    <t>5.1.5.9.5.</t>
  </si>
  <si>
    <t>5.1.5.9.6.</t>
  </si>
  <si>
    <t>5.1.5.9.7.</t>
  </si>
  <si>
    <t>5.1.5.9.8.</t>
  </si>
  <si>
    <t>5.1.5.9.9.</t>
  </si>
  <si>
    <t>5.1.5.9.10.</t>
  </si>
  <si>
    <t>5.1.5.9.11.</t>
  </si>
  <si>
    <t>5.1.5.9.12.</t>
  </si>
  <si>
    <t>BANCO - B1 (4X)</t>
  </si>
  <si>
    <t>IAT-0062</t>
  </si>
  <si>
    <t>PINTURA HIDROFUGANTE COM SILICONE SOBRE CONCRETO APARENTE (REF.SINAPI 73978/1)</t>
  </si>
  <si>
    <t>SUPORTE PARA BICICLETAS - BICICLETÁRIO, FORNECIMENTO E INSTALAÇÃO</t>
  </si>
  <si>
    <t>5.1.8.0.2.</t>
  </si>
  <si>
    <t>IAT-0063</t>
  </si>
  <si>
    <t>FAROLETE, FORNECIMENTO E INSTALAÇÃO</t>
  </si>
  <si>
    <t>TRECHO 2 - RUA DAS SEREIAS / AV. CURITIBA</t>
  </si>
  <si>
    <t>MOSAICO PORTUGUÊS - PETIT PAVET - GUIA CORRENTE CANAL MATINHOS</t>
  </si>
  <si>
    <t>5.2.2.6.5.</t>
  </si>
  <si>
    <t>5.2.2.6.6.</t>
  </si>
  <si>
    <t>5.2.2.6.7.</t>
  </si>
  <si>
    <t>5.2.2.6.8.</t>
  </si>
  <si>
    <t>5.2.2.6.9.</t>
  </si>
  <si>
    <t>5.2.2.6.10.</t>
  </si>
  <si>
    <t>5.2.2.11.</t>
  </si>
  <si>
    <t>5.2.2.11.1.</t>
  </si>
  <si>
    <t>5.2.2.11.2.</t>
  </si>
  <si>
    <t>5.2.2.11.3.</t>
  </si>
  <si>
    <t>5.2.2.11.4.</t>
  </si>
  <si>
    <t>5.2.2.11.5.</t>
  </si>
  <si>
    <t>5.2.2.11.6.</t>
  </si>
  <si>
    <t>5.2.2.11.7.</t>
  </si>
  <si>
    <t>5.2.2.11.8.</t>
  </si>
  <si>
    <t>5.2.2.11.9.</t>
  </si>
  <si>
    <t>102073</t>
  </si>
  <si>
    <t>ESCADA EM CONCRETO ARMADO MOLDADO IN LOCO, FCK 20 MPA, COM 1 LANCE E LAJE PLANA, FÔRMA EM CHAPA DE MADEIRA COMPENSADA RESINADA. AF_11/2020</t>
  </si>
  <si>
    <t>5.2.2.11.10.</t>
  </si>
  <si>
    <t>MURO DE ARRIMO DE CONCRETO CICLÓPICO COM 30% DE PEDRA DE MÃO (REF. SINAPI 73843/1)</t>
  </si>
  <si>
    <t xml:space="preserve">M3    </t>
  </si>
  <si>
    <t>PÉRGOLA AMBIENTE ESTAR (1X)</t>
  </si>
  <si>
    <t>BANCO - B1 (3X)</t>
  </si>
  <si>
    <t>5.2.4.2.5.</t>
  </si>
  <si>
    <t>5.2.4.2.6.</t>
  </si>
  <si>
    <t>5.2.6.0.2.</t>
  </si>
  <si>
    <t>5.2.7.3.4.</t>
  </si>
  <si>
    <t>TRECHO 3 - AV. BEIRA MAR - ENTRE AV. CURITIBA/HEADLAND FLÓRIDA</t>
  </si>
  <si>
    <t>5.3.3.1.5.</t>
  </si>
  <si>
    <t>5.3.3.5.5.</t>
  </si>
  <si>
    <t>5.3.3.5.6.</t>
  </si>
  <si>
    <t>5.3.3.5.7.</t>
  </si>
  <si>
    <t>5.3.3.5.8.</t>
  </si>
  <si>
    <t>5.3.3.5.9.</t>
  </si>
  <si>
    <t>5.3.3.5.10.</t>
  </si>
  <si>
    <t>5.3.3.7.6.</t>
  </si>
  <si>
    <t>5.3.3.7.7.</t>
  </si>
  <si>
    <t>5.3.3.7.8.</t>
  </si>
  <si>
    <t>5.3.3.7.9.</t>
  </si>
  <si>
    <t>5.3.3.7.10.</t>
  </si>
  <si>
    <t>5.3.3.7.11.</t>
  </si>
  <si>
    <t>RAMPA DE CONCRETO ARMADO - ACESSO PRAIA (MÁQUINAS)/PRACINHAS</t>
  </si>
  <si>
    <t>5.3.3.9.8.</t>
  </si>
  <si>
    <t>5.3.3.9.9.</t>
  </si>
  <si>
    <t>BANCO - B1 (28X)</t>
  </si>
  <si>
    <t>BANCO - B3 (2X)</t>
  </si>
  <si>
    <t>BANCO - B5 (4X)</t>
  </si>
  <si>
    <t>INIBIDOR DE PASSAGEM (504X)</t>
  </si>
  <si>
    <t>GUARDA CORPO HEADLAND RIVIERA, HEADLAND FLORIDA</t>
  </si>
  <si>
    <t>5.3.5.9.</t>
  </si>
  <si>
    <t>5.3.5.9.1.</t>
  </si>
  <si>
    <t>5.3.5.9.2.</t>
  </si>
  <si>
    <t>5.4.0.0.3.</t>
  </si>
  <si>
    <t>IAT-0064</t>
  </si>
  <si>
    <t>5.4.0.0.4.</t>
  </si>
  <si>
    <t>IAT-0065</t>
  </si>
  <si>
    <t>ELABORAÇÃO DE PROJETO ESTRUTURAL DE MADEIRA - PÉRGOLAS</t>
  </si>
  <si>
    <t>CANTEIRO DE OBRAS</t>
  </si>
  <si>
    <t>IAT-0161</t>
  </si>
  <si>
    <t>IAT-0067</t>
  </si>
  <si>
    <t>PLACA DE OBRA EM CHAPA DE AÇO N.18, DE 6,0 X 3,0 M</t>
  </si>
  <si>
    <t>IAT-0068</t>
  </si>
  <si>
    <t>PLACA DE OBRA EM CHAPA DE AÇO N.18, DE 4,0 X 2,0 M</t>
  </si>
  <si>
    <t>6.2.</t>
  </si>
  <si>
    <t>ADMINISTRAÇÃO LOCAL</t>
  </si>
  <si>
    <t>6.2.0.0.1.</t>
  </si>
  <si>
    <t>IAT-0159</t>
  </si>
  <si>
    <t>6.2.0.0.2.</t>
  </si>
  <si>
    <t>IAT-0160</t>
  </si>
  <si>
    <t>IAT-0162</t>
  </si>
  <si>
    <t>SINAPI-I</t>
  </si>
  <si>
    <t>COTAÇÃO</t>
  </si>
  <si>
    <t>COT0073</t>
  </si>
  <si>
    <t>COT0071</t>
  </si>
  <si>
    <t xml:space="preserve">M     </t>
  </si>
  <si>
    <t xml:space="preserve">UN    </t>
  </si>
  <si>
    <t>ENSECADEIRA METÁLICA COM PAREDE SIMPLES</t>
  </si>
  <si>
    <t xml:space="preserve">UN </t>
  </si>
  <si>
    <t>IAT-0145</t>
  </si>
  <si>
    <t>95878</t>
  </si>
  <si>
    <t>TRANSPORTE COM CAMINHÃO BASCULANTE DE 10 M³, EM VIA URBANA PAVIMENTADA, DMT ATÉ 30 KM (UNIDADE: TXKM). AF_07/2020</t>
  </si>
  <si>
    <t>TXKM</t>
  </si>
  <si>
    <t>IAT-0147</t>
  </si>
  <si>
    <t>IAT-0142</t>
  </si>
  <si>
    <t>IAT-0148</t>
  </si>
  <si>
    <t>IAT-0149</t>
  </si>
  <si>
    <t>IAT-0150</t>
  </si>
  <si>
    <t>MEIO FIO DE CONCRETO - MFC 05 - AREIA E BRITA COMERCIAIS</t>
  </si>
  <si>
    <t>4.3.4.</t>
  </si>
  <si>
    <t>ARMAÇÃO EM AÇO PARA GALERIAS, TAMPAS E TRAVESSIAS</t>
  </si>
  <si>
    <t>4.3.4.0.1.</t>
  </si>
  <si>
    <t>IAT-0142A</t>
  </si>
  <si>
    <t>ARMAÇÃO EM AÇO CA-50 (6,3 MM) - FORNECIMENTO, PREPARO E COLOCAÇÃO</t>
  </si>
  <si>
    <t>4.3.4.0.2.</t>
  </si>
  <si>
    <t>IAT-0142B</t>
  </si>
  <si>
    <t>ARMAÇÃO EM AÇO CA-50 (8,0 MM) - FORNECIMENTO, PREPARO E COLOCAÇÃO</t>
  </si>
  <si>
    <t>4.3.4.0.3.</t>
  </si>
  <si>
    <t>IAT-0142C</t>
  </si>
  <si>
    <t>ARMAÇÃO EM AÇO CA-50 (10,0 MM) - FORNECIMENTO, PREPARO E COLOCAÇÃO</t>
  </si>
  <si>
    <t>4.3.4.0.4.</t>
  </si>
  <si>
    <t>IAT-0142D</t>
  </si>
  <si>
    <t>ARMAÇÃO EM AÇO CA-50 (12,5 MM) - FORNECIMENTO, PREPARO E COLOCAÇÃO</t>
  </si>
  <si>
    <t>4.3.4.0.5.</t>
  </si>
  <si>
    <t>IAT-0143</t>
  </si>
  <si>
    <t>IAT-0153</t>
  </si>
  <si>
    <t>5.1.3.7.5.</t>
  </si>
  <si>
    <t>5.1.4.2.5.</t>
  </si>
  <si>
    <t>5.1.5.2.5.</t>
  </si>
  <si>
    <t>5.1.6.1.7.</t>
  </si>
  <si>
    <t>5.1.6.2.7.</t>
  </si>
  <si>
    <t>5.1.6.3.7.</t>
  </si>
  <si>
    <t>5.1.6.4.7.</t>
  </si>
  <si>
    <t>5.1.6.5.5.</t>
  </si>
  <si>
    <t>5.1.7.1.4.</t>
  </si>
  <si>
    <t>5.2.2.10.5.</t>
  </si>
  <si>
    <t>5.2.3.1.5.</t>
  </si>
  <si>
    <t>5.2.4.1.7.</t>
  </si>
  <si>
    <t>5.2.4.2.7.</t>
  </si>
  <si>
    <t>5.2.4.3.5.</t>
  </si>
  <si>
    <t>5.2.5.1.4.</t>
  </si>
  <si>
    <t>5.3.3.8.5.</t>
  </si>
  <si>
    <t>5.3.4.1.5.</t>
  </si>
  <si>
    <t>5.3.5.1.7.</t>
  </si>
  <si>
    <t>5.3.5.2.7.</t>
  </si>
  <si>
    <t>5.3.5.3.7.</t>
  </si>
  <si>
    <t>5.3.5.4.7.</t>
  </si>
  <si>
    <t>5.3.5.5.5.</t>
  </si>
  <si>
    <t>97918</t>
  </si>
  <si>
    <t>TRANSPORTE COM CAMINHÃO BASCULANTE DE 6 M³, EM VIA URBANA PAVIMENTADA, DMT ATÉ 30 KM (UNIDADE: TXKM). AF_07/2020</t>
  </si>
  <si>
    <t>TETRÁPODE DE 113 KN - CONCRETO FCK = 40 MPA - DENSIDADE DE 26 KN/M³ - AREIA E BRITA COMERCIAIS - COM ADIÇÃO DE MAGNETITA 2,3 - 2,6 T/M³, DMT = 280,5 KM - FABRICAÇÃO/CARGA/DESCARGA/COLOCAÇÃO</t>
  </si>
  <si>
    <t>IAT-0101A</t>
  </si>
  <si>
    <t>TUBO DE GEOTÊXTIL - OPERAÇÃO E ENCHIMENTO – INCLUSO FORNECIMENTO DE MATERIAL, DRAGAGEM E INSTALAÇÃO DE TUBO DE GEOTÊXTIL</t>
  </si>
  <si>
    <t>IAT-0101B</t>
  </si>
  <si>
    <t>TUBO DE GEOTÊXTIL  - LANÇAMENTO DE COLCHÃO ANTI-EROSIVO – INCLUSO FORNECIMENTO E INSTALAÇÃO DE MANTA DE GEOTÊXTIL NÃO-TECIDO E TAPETE DE ANCORAGEM</t>
  </si>
  <si>
    <t>TETRÁPODE DE 107 KN - CONCRETO FCK = 40 MPA - DENSIDADE DE 24,5 KN/M³ - AREIA E BRITA COMERCIAIS - COM ADIÇÃO DE MAGNETITA 2,3 - 2,6 T/M³, DMT = 280,5 KM -FABRICAÇÃO/CARGA/DESCARGA/COLOCAÇÃO</t>
  </si>
  <si>
    <t>TETRÁPODE DE 113 KN - CONCRETO FCK = 40 MPA - DENSIDADE DE 27,3 KN/M³ - AREIA E BRITA COMERCIAIS - COM TRANSPORTE DE MATERIAL BASÁLTICO DMT = 235 KM E ADIÇÃO DE MAGNETITA 2,3 - 2,6 T/M³, DMT = 280,5 KM - FABRICAÇÃO/CARGA/DESCARGA/COLOCAÇÃO</t>
  </si>
  <si>
    <t>IAT-0076</t>
  </si>
  <si>
    <t>LIXEIRA PARA BANHEIRO (50 L), FORNECIMENTO E INSTALAÇÃO</t>
  </si>
  <si>
    <t>IAT-0079</t>
  </si>
  <si>
    <t>GOVERNO DO ESTADO DO PARANÁ</t>
  </si>
  <si>
    <t>SECRETARIA DE ESTADO DO DESENVOLVIMENTO SUSTENTÁVEL E TURISMO</t>
  </si>
  <si>
    <t>INSTITUTO ÁGUA E TERRA</t>
  </si>
  <si>
    <t>SERVIÇO</t>
  </si>
  <si>
    <t>VALOR (R$)</t>
  </si>
  <si>
    <t>Valor</t>
  </si>
  <si>
    <t>CRONOGRAMA FÍSICO-FINCANCEIRO</t>
  </si>
  <si>
    <t>1</t>
  </si>
  <si>
    <t>1.1</t>
  </si>
  <si>
    <t>Físico</t>
  </si>
  <si>
    <t>Financeiro</t>
  </si>
  <si>
    <t>1.2</t>
  </si>
  <si>
    <t>1.3</t>
  </si>
  <si>
    <t>1.4</t>
  </si>
  <si>
    <t>1.5</t>
  </si>
  <si>
    <t>1.6</t>
  </si>
  <si>
    <t>2</t>
  </si>
  <si>
    <t>2.1</t>
  </si>
  <si>
    <t>3</t>
  </si>
  <si>
    <t>3.1</t>
  </si>
  <si>
    <t>4</t>
  </si>
  <si>
    <t>4.1</t>
  </si>
  <si>
    <t>5</t>
  </si>
  <si>
    <t>5.1</t>
  </si>
  <si>
    <t>5.2</t>
  </si>
  <si>
    <t>5.3</t>
  </si>
  <si>
    <t>5.4</t>
  </si>
  <si>
    <t>6</t>
  </si>
  <si>
    <t>6.1</t>
  </si>
  <si>
    <t>6.2.1</t>
  </si>
  <si>
    <t>6.2.2</t>
  </si>
  <si>
    <t>6.2.3</t>
  </si>
  <si>
    <t>6.2.4</t>
  </si>
  <si>
    <t>6.2.5</t>
  </si>
  <si>
    <t>TOTAL</t>
  </si>
  <si>
    <t>Porc. Mensal</t>
  </si>
  <si>
    <t>Total Mensal</t>
  </si>
  <si>
    <t>Porc. Acumulada</t>
  </si>
  <si>
    <t>Total Acumulado</t>
  </si>
  <si>
    <t>1.1.0.0.22.</t>
  </si>
  <si>
    <t>1.2.0.0.20.</t>
  </si>
  <si>
    <t>1.3.0.0.19.</t>
  </si>
  <si>
    <t>1.4.0.0.15.</t>
  </si>
  <si>
    <t>1.5.0.0.15.</t>
  </si>
  <si>
    <t>4.3.2.0.6.</t>
  </si>
  <si>
    <t>4.3.3.0.5.</t>
  </si>
  <si>
    <t>4.4.1.0.5.</t>
  </si>
  <si>
    <t>SUB-BASE DE MATERIAL GRANULAR - PÓ DE PEDRA (REF. PRED 73817/1)</t>
  </si>
  <si>
    <t>5.1.3.2.7.</t>
  </si>
  <si>
    <t>98503</t>
  </si>
  <si>
    <t>PLANTIO DE GRAMA EM PAVIMENTO CONCREGRAMA. AF_05/2018</t>
  </si>
  <si>
    <t>IAT-0080</t>
  </si>
  <si>
    <t>ENLEIVAMENTO (REF. SICRO 4413996)</t>
  </si>
  <si>
    <t>ILUMINAÇÃO - FORNECIMENTO E INTALAÇÃO - TRECHO 1B</t>
  </si>
  <si>
    <t>994</t>
  </si>
  <si>
    <t>CABO DE COBRE, FLEXIVEL, CLASSE 4 OU 5, ISOLACAO EM PVC/A, ANTICHAMA BWF-B, COBERTURA PVC-ST1, ANTICHAMA BWF-B, 1 CONDUTOR, 0,6/1 KV, SECAO NOMINAL 6 MM2</t>
  </si>
  <si>
    <t>1020</t>
  </si>
  <si>
    <t>CABO DE COBRE, FLEXIVEL, CLASSE 4 OU 5, ISOLACAO EM PVC/A, ANTICHAMA BWF-B, COBERTURA PVC-ST1, ANTICHAMA BWF-B, 1 CONDUTOR, 0,6/1 KV, SECAO NOMINAL 10 MM2</t>
  </si>
  <si>
    <t>5.1.8.0.3.</t>
  </si>
  <si>
    <t>2446</t>
  </si>
  <si>
    <t>ELETRODUTO/DUTO PEAD FLEXIVEL PAREDE SIMPLES, CORRUGACAO HELICOIDAL, COR PRETA, SEM ROSCA, DE 2",  PARA CABEAMENTO SUBTERRANEO (NBR 15715)</t>
  </si>
  <si>
    <t>5.1.8.0.4.</t>
  </si>
  <si>
    <t>41627</t>
  </si>
  <si>
    <t>CAIXA DE CONCRETO ARMADO PRE-MOLDADO, COM FUNDO E TAMPA, DIMENSOES DE 0,30 X 0,30 X 0,30 M</t>
  </si>
  <si>
    <t>5.1.8.0.5.</t>
  </si>
  <si>
    <t>20111</t>
  </si>
  <si>
    <t>FITA ISOLANTE ADESIVA ANTICHAMA, USO ATE 750 V, EM ROLO DE 19 MM X 20 M</t>
  </si>
  <si>
    <t>5.1.8.0.6.</t>
  </si>
  <si>
    <t>404</t>
  </si>
  <si>
    <t>FITA ISOLANTE DE BORRACHA AUTOFUSAO, USO ATE 69 KV (ALTA TENSAO)</t>
  </si>
  <si>
    <t>5.1.8.0.7.</t>
  </si>
  <si>
    <t>2510</t>
  </si>
  <si>
    <t>RELE FOTOELETRICO INTERNO E EXTERNO BIVOLT 1000 W, DE CONECTOR, SEM BASE</t>
  </si>
  <si>
    <t>5.1.8.0.8.</t>
  </si>
  <si>
    <t>39380</t>
  </si>
  <si>
    <t>BASE PARA RELE COM SUPORTE METALICO</t>
  </si>
  <si>
    <t>5.1.8.0.9.</t>
  </si>
  <si>
    <t>3380</t>
  </si>
  <si>
    <t>!EM PROCESSO DE DESATIVACAO! HASTE DE ATERRAMENTO EM ACO COM 3,00 M DE COMPRIMENTO E DN = 5/8", REVESTIDA COM BAIXA CAMADA DE COBRE, COM CONECTOR TIPO GRAMPO</t>
  </si>
  <si>
    <t>5.1.8.0.10.</t>
  </si>
  <si>
    <t>ILUMINAÇÃO ORLA, POSTES E PROJETORES</t>
  </si>
  <si>
    <t>5.1.8.0.11.</t>
  </si>
  <si>
    <t>ILUMINAÇÃO ORLA, MÃO DE OBRA</t>
  </si>
  <si>
    <t>PTO</t>
  </si>
  <si>
    <t>5.1.8.0.12.</t>
  </si>
  <si>
    <t>MOVIMENTAÇÃO DE TERRA - ESCAVAÇÃO DMT 4KM / EMPRÉSTIMO DMT 25KM</t>
  </si>
  <si>
    <t>5.2.2.2.6.</t>
  </si>
  <si>
    <t>5.2.2.3.6.</t>
  </si>
  <si>
    <t xml:space="preserve">ESTRUTURA PASSARELA - EXTENSÃO 60M, LARGURA INT. 4,00M - GUARDA CORPO H=1,10M, CONFORME PROJETO </t>
  </si>
  <si>
    <t>ILUMINAÇÃO, FORNECIMENTO E INSTALAÇAO - TRECHO 2</t>
  </si>
  <si>
    <t>5.2.6.0.3.</t>
  </si>
  <si>
    <t>5.2.6.0.4.</t>
  </si>
  <si>
    <t>5.2.6.0.5.</t>
  </si>
  <si>
    <t>5.2.6.0.6.</t>
  </si>
  <si>
    <t>5.2.6.0.7.</t>
  </si>
  <si>
    <t>5.2.6.0.8.</t>
  </si>
  <si>
    <t>5.2.6.0.9.</t>
  </si>
  <si>
    <t>5.2.6.0.10.</t>
  </si>
  <si>
    <t>5.2.6.0.11.</t>
  </si>
  <si>
    <t>5.2.6.0.12.</t>
  </si>
  <si>
    <t>MOVIMENTAÇÃO DE TERRA - ESCAVAÇÃO DMT 5,3KM / EMPRÉSTIMO DMT 25KM</t>
  </si>
  <si>
    <t>5.3.3.1.6.</t>
  </si>
  <si>
    <t>5.3.3.2.6.</t>
  </si>
  <si>
    <t>ILUMINAÇÃO, FORNECIMENTO E INSTALAÇAO - TRECHO 3</t>
  </si>
  <si>
    <t>5.3.5.9.3.</t>
  </si>
  <si>
    <t>5.3.5.9.4.</t>
  </si>
  <si>
    <t>5.3.5.9.5.</t>
  </si>
  <si>
    <t>5.3.5.9.6.</t>
  </si>
  <si>
    <t>5.3.5.9.7.</t>
  </si>
  <si>
    <t>5.3.5.9.8.</t>
  </si>
  <si>
    <t>5.3.5.9.9.</t>
  </si>
  <si>
    <t>5.3.5.9.10.</t>
  </si>
  <si>
    <t>5.3.5.9.11.</t>
  </si>
  <si>
    <t>5.3.5.9.12.</t>
  </si>
  <si>
    <t>7.</t>
  </si>
  <si>
    <t>REMANEJAMENTO REDE DE DISTRIBUIÇÃO DE ÁGUA (RDA)</t>
  </si>
  <si>
    <t>7.1.</t>
  </si>
  <si>
    <t>RDA - SERVIÇOS</t>
  </si>
  <si>
    <t>7.1.1.</t>
  </si>
  <si>
    <t>SERVIÇOS TÉCNICOS</t>
  </si>
  <si>
    <t>7.1.1.1.</t>
  </si>
  <si>
    <t>CADASTRO DE OBRAS</t>
  </si>
  <si>
    <t>7.1.1.1.1.</t>
  </si>
  <si>
    <t>RDA20701</t>
  </si>
  <si>
    <t xml:space="preserve">CADASTRO LINEAR DE ÁGUA - CAD </t>
  </si>
  <si>
    <t xml:space="preserve">M </t>
  </si>
  <si>
    <t>7.1.2.</t>
  </si>
  <si>
    <t>7.1.2.1.</t>
  </si>
  <si>
    <t>RDA30501</t>
  </si>
  <si>
    <t>SINALIZAÇÃO DE SEGURANÇA</t>
  </si>
  <si>
    <t>7.1.2.1.1.</t>
  </si>
  <si>
    <t xml:space="preserve">FITA PLÁSTICA </t>
  </si>
  <si>
    <t>7.1.2.1.2.</t>
  </si>
  <si>
    <t>RDA30503</t>
  </si>
  <si>
    <t xml:space="preserve">TAPUME MÓVEL DESCONTÍNUO </t>
  </si>
  <si>
    <t>7.1.3.</t>
  </si>
  <si>
    <t>MOVIMENTO DE SOLOS</t>
  </si>
  <si>
    <t>7.1.3.1.</t>
  </si>
  <si>
    <t>ESCAVAÇÃO MECÂNICA DE VALAS EM QUALQUER TIPO DE SOLO, EXCETO ROCHA</t>
  </si>
  <si>
    <t>7.1.3.1.1.</t>
  </si>
  <si>
    <t>RDA40201</t>
  </si>
  <si>
    <t>PROFUNDIDADE 0M&lt;H&lt;=2M</t>
  </si>
  <si>
    <t xml:space="preserve">M3 </t>
  </si>
  <si>
    <t>7.1.3.2.</t>
  </si>
  <si>
    <t>ATERRO/ REATERRO EM VALAS E CAVAS</t>
  </si>
  <si>
    <t>7.1.3.2.1.</t>
  </si>
  <si>
    <t>RDA41301</t>
  </si>
  <si>
    <t xml:space="preserve">MANUAL </t>
  </si>
  <si>
    <t>7.1.3.2.2.</t>
  </si>
  <si>
    <t>RDA41302</t>
  </si>
  <si>
    <t xml:space="preserve">MECÂNICO </t>
  </si>
  <si>
    <t>7.1.3.3.</t>
  </si>
  <si>
    <t>COMPACTAÇÃO EM VALAS</t>
  </si>
  <si>
    <t>7.1.3.3.1.</t>
  </si>
  <si>
    <t>RDA41401</t>
  </si>
  <si>
    <t>7.1.3.3.2.</t>
  </si>
  <si>
    <t>RDA41402</t>
  </si>
  <si>
    <t xml:space="preserve">MECÂNICA </t>
  </si>
  <si>
    <t>7.1.4.</t>
  </si>
  <si>
    <t>ASSENTAMENTOS</t>
  </si>
  <si>
    <t>7.1.4.1.</t>
  </si>
  <si>
    <t>TUBULAÇÃO DE PVC JE/JEI PARA ÁGUA</t>
  </si>
  <si>
    <t>7.1.4.1.1.</t>
  </si>
  <si>
    <t>RDA90101</t>
  </si>
  <si>
    <t xml:space="preserve">DN50 </t>
  </si>
  <si>
    <t>7.1.4.1.2.</t>
  </si>
  <si>
    <t>RDA90102</t>
  </si>
  <si>
    <t xml:space="preserve">DN75 </t>
  </si>
  <si>
    <t>7.1.4.1.3.</t>
  </si>
  <si>
    <t>RDA90103</t>
  </si>
  <si>
    <t xml:space="preserve">DN100 </t>
  </si>
  <si>
    <t>7.1.4.1.4.</t>
  </si>
  <si>
    <t>RDA90104</t>
  </si>
  <si>
    <t xml:space="preserve">DN150 </t>
  </si>
  <si>
    <t>7.1.4.1.5.</t>
  </si>
  <si>
    <t>RDA90105</t>
  </si>
  <si>
    <t xml:space="preserve">DN200 </t>
  </si>
  <si>
    <t>7.1.4.1.6.</t>
  </si>
  <si>
    <t>RDA90106</t>
  </si>
  <si>
    <t xml:space="preserve">DN250 </t>
  </si>
  <si>
    <t>7.1.4.1.7.</t>
  </si>
  <si>
    <t>RDA90107</t>
  </si>
  <si>
    <t xml:space="preserve">DN300 </t>
  </si>
  <si>
    <t>7.1.4.1.8.</t>
  </si>
  <si>
    <t>RDA90108</t>
  </si>
  <si>
    <t xml:space="preserve">DN400 </t>
  </si>
  <si>
    <t>7.1.4.2.</t>
  </si>
  <si>
    <t>TUBULAÇÃO DE PVC JS</t>
  </si>
  <si>
    <t>7.1.4.2.1.</t>
  </si>
  <si>
    <t>RDA90302</t>
  </si>
  <si>
    <t xml:space="preserve">DIAM. 25 MM </t>
  </si>
  <si>
    <t>7.1.4.2.2.</t>
  </si>
  <si>
    <t>RDA90303</t>
  </si>
  <si>
    <t xml:space="preserve">DIAM. 32 MM </t>
  </si>
  <si>
    <t>7.1.4.2.3.</t>
  </si>
  <si>
    <t>RDA90304</t>
  </si>
  <si>
    <t xml:space="preserve">DIAM. 40 MM </t>
  </si>
  <si>
    <t>7.1.4.3.</t>
  </si>
  <si>
    <t>TUBULAÇÃO DE PEAD</t>
  </si>
  <si>
    <t>7.1.4.3.1.</t>
  </si>
  <si>
    <t>RDA90412</t>
  </si>
  <si>
    <t xml:space="preserve">DE 160 MM </t>
  </si>
  <si>
    <t>7.1.4.3.2.</t>
  </si>
  <si>
    <t>RDA90417</t>
  </si>
  <si>
    <t xml:space="preserve">DE 280 MM </t>
  </si>
  <si>
    <t>7.1.4.3.3.</t>
  </si>
  <si>
    <t>RDA90418</t>
  </si>
  <si>
    <t xml:space="preserve">DE 315 MM </t>
  </si>
  <si>
    <t>7.1.5.</t>
  </si>
  <si>
    <t>INSTALAÇÕES DE PRODUÇÃO</t>
  </si>
  <si>
    <t>7.1.5.1.</t>
  </si>
  <si>
    <t>INSTALAÇÃO DE JUNTA DIFERENCIADA</t>
  </si>
  <si>
    <t>7.1.5.1.1.</t>
  </si>
  <si>
    <t>RDA140519</t>
  </si>
  <si>
    <t xml:space="preserve">JUNTA MECÂNICA DE CONEXÃO DE FD DN 150 </t>
  </si>
  <si>
    <t xml:space="preserve">UD </t>
  </si>
  <si>
    <t>7.1.5.1.2.</t>
  </si>
  <si>
    <t>RDA140520</t>
  </si>
  <si>
    <t xml:space="preserve">JUNTA MECÂNICA DE CONEXÃO DE FD DN 200 </t>
  </si>
  <si>
    <t>7.1.5.1.3.</t>
  </si>
  <si>
    <t>RDA140521</t>
  </si>
  <si>
    <t>JUNTA MECÂNICA DE CONEXÃO DE FD DN 250</t>
  </si>
  <si>
    <t>7.1.5.1.4.</t>
  </si>
  <si>
    <t>RDA140522</t>
  </si>
  <si>
    <t>JUNTA MECÂNICA DE CONEXÃO DE FD DN 300</t>
  </si>
  <si>
    <t>7.1.5.1.5.</t>
  </si>
  <si>
    <t>RDA140523</t>
  </si>
  <si>
    <t>JUNTA MECÂNICA DE CONEXÃO DE FD DN 350</t>
  </si>
  <si>
    <t>7.1.5.1.6.</t>
  </si>
  <si>
    <t>RDA140524</t>
  </si>
  <si>
    <t>JUNTA MECÂNICA DE CONEXÃO DE FD DN 400</t>
  </si>
  <si>
    <t>7.1.5.2.</t>
  </si>
  <si>
    <t>MONTAGEM DE TUBULAÇÃO</t>
  </si>
  <si>
    <t>7.1.5.2.1.</t>
  </si>
  <si>
    <t>RDA143690</t>
  </si>
  <si>
    <t xml:space="preserve">TUBO E CONEXÃO DE PEAD/PPJS - DE 140 A DE 315 </t>
  </si>
  <si>
    <t>7.1.5.3.</t>
  </si>
  <si>
    <t>DESMONTAGEM DE JUNTA</t>
  </si>
  <si>
    <t>7.1.5.3.1.</t>
  </si>
  <si>
    <t>RDA143708</t>
  </si>
  <si>
    <t xml:space="preserve">TUBO E CONEXÃO FD JE DN 350 </t>
  </si>
  <si>
    <t>7.1.6.</t>
  </si>
  <si>
    <t>LIGAÇÕES PREDIAIS</t>
  </si>
  <si>
    <t>7.1.6.1.</t>
  </si>
  <si>
    <t>EXECUÇÃO DE LIGAÇÃO PREDIAL DE ÁGUA 3/4" - REDE</t>
  </si>
  <si>
    <t>7.1.6.1.1.</t>
  </si>
  <si>
    <t>RDA170101</t>
  </si>
  <si>
    <t xml:space="preserve">NO PASSEIO SEM PAVIMENTO </t>
  </si>
  <si>
    <t>7.1.6.2.</t>
  </si>
  <si>
    <t>EXECUÇÃO DE LIGAÇÃO PREDIAL DE ÁGUA 11/2" - REDE PVC OU FD</t>
  </si>
  <si>
    <t>7.1.6.2.1.</t>
  </si>
  <si>
    <t>RDA170901</t>
  </si>
  <si>
    <t>7.2.</t>
  </si>
  <si>
    <t>RDA - MATERIAIS</t>
  </si>
  <si>
    <t>7.2.1.</t>
  </si>
  <si>
    <t>MATERIAL DE FERRO DÚCTIL - ÁGUA</t>
  </si>
  <si>
    <t>7.2.1.1.</t>
  </si>
  <si>
    <t>CAP FD</t>
  </si>
  <si>
    <t>7.2.1.1.1.</t>
  </si>
  <si>
    <t>RDA210404</t>
  </si>
  <si>
    <t xml:space="preserve">CAP FD COM BOLSA JE2GS DN 150 CONFORME NORMA NBR7675 (280) </t>
  </si>
  <si>
    <t>7.2.1.1.2.</t>
  </si>
  <si>
    <t>RDA210405</t>
  </si>
  <si>
    <t xml:space="preserve">CAP FD COM BOLSA JE2GS DN 200 CONFORME NORMA NBR7675 (302) </t>
  </si>
  <si>
    <t>7.2.1.2.</t>
  </si>
  <si>
    <t>LUVA FD</t>
  </si>
  <si>
    <t>7.2.1.2.1.</t>
  </si>
  <si>
    <t>RDA213441</t>
  </si>
  <si>
    <t xml:space="preserve">LUVA DE CORRER FD BB/JM DN 150 CONFORME NBR7677 (99279) </t>
  </si>
  <si>
    <t>7.2.1.2.2.</t>
  </si>
  <si>
    <t>RDA213442</t>
  </si>
  <si>
    <t xml:space="preserve">LUVA DE CORRER FD BB/JM DN 200 CONFORME NBR7677 (80861) </t>
  </si>
  <si>
    <t>7.2.1.2.3.</t>
  </si>
  <si>
    <t>RDA213443</t>
  </si>
  <si>
    <t xml:space="preserve">LUVA DE CORRER FD BB/JM DN 250 CONFORME NBR7677 (7650) </t>
  </si>
  <si>
    <t>7.2.1.2.4.</t>
  </si>
  <si>
    <t>RDA213444</t>
  </si>
  <si>
    <t xml:space="preserve">LUVA DE CORRER FD BB/JM DN 300 CONFORME NBR7677 (7684) </t>
  </si>
  <si>
    <t>7.2.1.2.5.</t>
  </si>
  <si>
    <t>RDA213445</t>
  </si>
  <si>
    <t xml:space="preserve">LUVA DE CORRER FD BB/JM DN 350 CONFORME NBR7677 (7706) </t>
  </si>
  <si>
    <t>7.2.1.2.6.</t>
  </si>
  <si>
    <t>RDA213446</t>
  </si>
  <si>
    <t xml:space="preserve">LUVA DE CORRER FD BB/JM DN 400 CONFORME NBR7677 (7714) </t>
  </si>
  <si>
    <t>7.2.1.3.</t>
  </si>
  <si>
    <t>TUBO FD K-7 JE</t>
  </si>
  <si>
    <t>7.2.1.3.1.</t>
  </si>
  <si>
    <t>RDA219007</t>
  </si>
  <si>
    <t xml:space="preserve">TUBO FD PBJE2GS CLASSE K7 DN 350 CONFORME NBR7675 - BARRA DE 6,00 M (134490) </t>
  </si>
  <si>
    <t>7.2.2.</t>
  </si>
  <si>
    <t>MATERIAL DE PVC - ÁGUA</t>
  </si>
  <si>
    <t>7.2.2.1.</t>
  </si>
  <si>
    <t>LUVA PVC</t>
  </si>
  <si>
    <t>7.2.2.1.1.</t>
  </si>
  <si>
    <t>RDA240710</t>
  </si>
  <si>
    <t xml:space="preserve">LUVA DE CORRER PVC JEPBA DN 50 (270547) </t>
  </si>
  <si>
    <t>7.2.2.1.2.</t>
  </si>
  <si>
    <t>RDA240712</t>
  </si>
  <si>
    <t xml:space="preserve">LUVA DE CORRER PVC JEPBA DN 75 (270563) </t>
  </si>
  <si>
    <t>7.2.2.1.3.</t>
  </si>
  <si>
    <t>RDA240713</t>
  </si>
  <si>
    <t xml:space="preserve">LUVA DE CORRER PVC JEPBA DN 100 (270571) </t>
  </si>
  <si>
    <t>7.2.2.1.4.</t>
  </si>
  <si>
    <t>RDA240728</t>
  </si>
  <si>
    <t xml:space="preserve">LUVA DE CORRER PVC JS 25 MM </t>
  </si>
  <si>
    <t>7.2.2.1.5.</t>
  </si>
  <si>
    <t>RDA240732</t>
  </si>
  <si>
    <t xml:space="preserve">LUVA SIMPLES PVC JS 32 MM (23825) </t>
  </si>
  <si>
    <t>7.2.2.1.6.</t>
  </si>
  <si>
    <t>RDA240733</t>
  </si>
  <si>
    <t xml:space="preserve">LUVA SIMPLES PVC JS 40 MM (23850) </t>
  </si>
  <si>
    <t>7.2.2.2.</t>
  </si>
  <si>
    <t>TUBO PVC</t>
  </si>
  <si>
    <t>7.2.2.2.1.</t>
  </si>
  <si>
    <t>RDA241110</t>
  </si>
  <si>
    <t xml:space="preserve">TUBO PVC JEIPBA CL 12 NBR5647 DN 50 (27570) </t>
  </si>
  <si>
    <t>7.2.2.2.2.</t>
  </si>
  <si>
    <t>RDA241112</t>
  </si>
  <si>
    <t xml:space="preserve">TUBO PVC JEIPBA CL 12 NBR5647 DN 75 (27642) </t>
  </si>
  <si>
    <t>7.2.2.2.3.</t>
  </si>
  <si>
    <t>RDA241113</t>
  </si>
  <si>
    <t xml:space="preserve">TUBO PVC JEIPBA CL 12 NBR5647 DN 100(27677) </t>
  </si>
  <si>
    <t>7.2.2.2.4.</t>
  </si>
  <si>
    <t>RDA241161</t>
  </si>
  <si>
    <t xml:space="preserve">TUBO PVC JEI DE FOFO NBR7665/07 DN 150 (270415) </t>
  </si>
  <si>
    <t>7.2.2.2.5.</t>
  </si>
  <si>
    <t>RDA241162</t>
  </si>
  <si>
    <t xml:space="preserve">TUBO PVC JEI DE FOFO NBR7665/07 DN 200 (270423) </t>
  </si>
  <si>
    <t>7.2.2.2.6.</t>
  </si>
  <si>
    <t>RDA241163</t>
  </si>
  <si>
    <t xml:space="preserve">TUBO PVC JEI DE FOFO NBR7665/07 DN 250 (270431) </t>
  </si>
  <si>
    <t>7.2.2.2.7.</t>
  </si>
  <si>
    <t>RDA241164</t>
  </si>
  <si>
    <t xml:space="preserve">TUBO PVC JEI DE FOFO NBR7665/07 DN 300 (270440) </t>
  </si>
  <si>
    <t>7.2.2.2.8.</t>
  </si>
  <si>
    <t>RDA241166</t>
  </si>
  <si>
    <t xml:space="preserve">TUBO PVC JEI DE FOFO NBR7665/07 DN 400 (270458) </t>
  </si>
  <si>
    <t>7.2.3.</t>
  </si>
  <si>
    <t>MATERIAL DE POLIETILENO - ÁGUA</t>
  </si>
  <si>
    <t>7.2.3.1.</t>
  </si>
  <si>
    <t>TUBO POLIETILENO (PEAD) PE - 100</t>
  </si>
  <si>
    <t>7.2.3.1.1.</t>
  </si>
  <si>
    <t>RDA268145</t>
  </si>
  <si>
    <t xml:space="preserve">TUBO PEAD PE-100 PN-10 DE 160 (284441) </t>
  </si>
  <si>
    <t>7.2.3.1.2.</t>
  </si>
  <si>
    <t>RDA268150</t>
  </si>
  <si>
    <t xml:space="preserve">TUBO PEAD PE-100 PN-10 DE 280 (43567) </t>
  </si>
  <si>
    <t>7.2.3.1.3.</t>
  </si>
  <si>
    <t>RDA268151</t>
  </si>
  <si>
    <t xml:space="preserve">TUBO PEAD PE-100 PN-10 DE 315 </t>
  </si>
  <si>
    <t>8.</t>
  </si>
  <si>
    <t>REMANEJAMENTO REDE COLETORA DE ESGOTO (RCE)</t>
  </si>
  <si>
    <t>8.1.</t>
  </si>
  <si>
    <t>RCE - SERVIÇOS</t>
  </si>
  <si>
    <t>8.1.1.</t>
  </si>
  <si>
    <t>8.1.1.1.</t>
  </si>
  <si>
    <t>TOPOGRAFIA E GEODÉSIA</t>
  </si>
  <si>
    <t>8.1.1.1.1.</t>
  </si>
  <si>
    <t>RCE20243</t>
  </si>
  <si>
    <t xml:space="preserve">RECONSTITUIÇÃO TOPOGRÁFICA DE OSE (MATERIALIZAÇÃO DE PIQUETES) </t>
  </si>
  <si>
    <t>RCE20702</t>
  </si>
  <si>
    <t xml:space="preserve">CADASTRO LINEAR DE ESGOTO - CAD </t>
  </si>
  <si>
    <t>8.1.2.</t>
  </si>
  <si>
    <t>8.1.2.1.</t>
  </si>
  <si>
    <t>PESQUISA E REMANEJAMENTO DE INTERFERÊNCIAS</t>
  </si>
  <si>
    <t>8.1.2.1.1.</t>
  </si>
  <si>
    <t>RCE30101</t>
  </si>
  <si>
    <t xml:space="preserve">PESQUISA </t>
  </si>
  <si>
    <t>8.1.2.2.</t>
  </si>
  <si>
    <t>SINALIZAÇÃO DE SEGURANCA</t>
  </si>
  <si>
    <t>8.1.2.2.1.</t>
  </si>
  <si>
    <t>RCE30503</t>
  </si>
  <si>
    <t>8.1.3.</t>
  </si>
  <si>
    <t>8.1.3.1.</t>
  </si>
  <si>
    <t>ESCAVACAO MECÂNICA DE VALAS EM QUALQUER TIPO DE SOLO, EXCETO ROCHA</t>
  </si>
  <si>
    <t>8.1.3.1.1.</t>
  </si>
  <si>
    <t>RCE40201</t>
  </si>
  <si>
    <t xml:space="preserve">PROFUNDIDADE 0M&lt;H&lt;=2M </t>
  </si>
  <si>
    <t>8.1.3.1.2.</t>
  </si>
  <si>
    <t>RCE40202</t>
  </si>
  <si>
    <t xml:space="preserve">PROFUNDIDADE 0M&lt;H&lt;=4M </t>
  </si>
  <si>
    <t>8.1.3.2.</t>
  </si>
  <si>
    <t>ATERRO/REATERRO EM VALAS E CAVAS</t>
  </si>
  <si>
    <t>8.1.3.2.1.</t>
  </si>
  <si>
    <t>RCE41301</t>
  </si>
  <si>
    <t>8.1.3.2.2.</t>
  </si>
  <si>
    <t>RCE41302</t>
  </si>
  <si>
    <t>8.1.3.3.</t>
  </si>
  <si>
    <t>8.1.3.3.1.</t>
  </si>
  <si>
    <t>RCE41401</t>
  </si>
  <si>
    <t>8.1.3.3.2.</t>
  </si>
  <si>
    <t>RCE41402</t>
  </si>
  <si>
    <t>8.1.3.4.</t>
  </si>
  <si>
    <t>CARGA E DESCARGA DE SOLOS</t>
  </si>
  <si>
    <t>8.1.3.4.1.</t>
  </si>
  <si>
    <t>RCE41801</t>
  </si>
  <si>
    <t xml:space="preserve">QUALQUER TIPO DE SOLO EXCETO ROCHA </t>
  </si>
  <si>
    <t>8.1.3.5.</t>
  </si>
  <si>
    <t>TRANSPORTE DE SOLOS</t>
  </si>
  <si>
    <t>8.1.3.5.1.</t>
  </si>
  <si>
    <t>RCE41901</t>
  </si>
  <si>
    <t xml:space="preserve">QUALQUER TIPO DE SOLO, EXCETO ROCHA, EM RODOVIA OU RUA </t>
  </si>
  <si>
    <t xml:space="preserve">M3XKM </t>
  </si>
  <si>
    <t>8.1.4.</t>
  </si>
  <si>
    <t>ESCORAMENTO</t>
  </si>
  <si>
    <t>8.1.4.1.</t>
  </si>
  <si>
    <t>ESCORAMENTO METÁLICO</t>
  </si>
  <si>
    <t>8.1.4.1.1.</t>
  </si>
  <si>
    <t>RCE50201</t>
  </si>
  <si>
    <t xml:space="preserve">PONTALETE METÁLICO </t>
  </si>
  <si>
    <t xml:space="preserve">M2 </t>
  </si>
  <si>
    <t>8.1.4.2.</t>
  </si>
  <si>
    <t>ESCORAMENTO METÁLICO TIPO CAIXA</t>
  </si>
  <si>
    <t>8.1.4.2.1.</t>
  </si>
  <si>
    <t>RCE50401</t>
  </si>
  <si>
    <t xml:space="preserve">COM CHAPA METÁLICA - LARGURA &lt;= 1,50 M </t>
  </si>
  <si>
    <t>8.1.5.</t>
  </si>
  <si>
    <t>ESGOTAMENTO</t>
  </si>
  <si>
    <t>8.1.5.1.</t>
  </si>
  <si>
    <t>REBAIXAMENTO DE LENÇOL FREÁTICO - PONTEIRAS FILTRANTES</t>
  </si>
  <si>
    <t>8.1.5.1.1.</t>
  </si>
  <si>
    <t>RCE60201</t>
  </si>
  <si>
    <t xml:space="preserve">MOBILIZAÇÃO E DESMOBILIZAÇÃO (OBRAS) </t>
  </si>
  <si>
    <t>8.1.5.1.2.</t>
  </si>
  <si>
    <t>RCE60203</t>
  </si>
  <si>
    <t xml:space="preserve">CRAVAÇÃO DE PONTEIRAS </t>
  </si>
  <si>
    <t>8.1.5.1.3.</t>
  </si>
  <si>
    <t>RCE60204</t>
  </si>
  <si>
    <t xml:space="preserve">INSTALAÇÃO DE TUBOS COLETORES </t>
  </si>
  <si>
    <t>8.1.5.1.4.</t>
  </si>
  <si>
    <t>RCE60205</t>
  </si>
  <si>
    <t xml:space="preserve">OPERAÇÃO DO CONJUNTO </t>
  </si>
  <si>
    <t xml:space="preserve">H </t>
  </si>
  <si>
    <t>8.1.6.</t>
  </si>
  <si>
    <t>8.1.6.1.</t>
  </si>
  <si>
    <t>TUBULAÇÃO DE PVC JE/JEI PARA ESGOTO</t>
  </si>
  <si>
    <t>8.1.6.1.1.</t>
  </si>
  <si>
    <t>RCE90202</t>
  </si>
  <si>
    <t>8.1.6.1.2.</t>
  </si>
  <si>
    <t>RCE90205</t>
  </si>
  <si>
    <t>8.1.6.1.3.</t>
  </si>
  <si>
    <t>RCE90206</t>
  </si>
  <si>
    <t>8.1.6.2.</t>
  </si>
  <si>
    <t>TUBULAÇÃO DE FERRO DUCTIL JE/JE2GS/JTI</t>
  </si>
  <si>
    <t>8.1.6.2.1.</t>
  </si>
  <si>
    <t>RCE90704</t>
  </si>
  <si>
    <t>8.1.6.2.2.</t>
  </si>
  <si>
    <t>RCE90705</t>
  </si>
  <si>
    <t>8.1.6.3.</t>
  </si>
  <si>
    <t>POÇO DE VISITA TIPO H-POLIETILENO - DN 800</t>
  </si>
  <si>
    <t>8.1.6.3.1.</t>
  </si>
  <si>
    <t>RCE92201</t>
  </si>
  <si>
    <t xml:space="preserve">COM PROFUNDIDADE ATÉ 1,00 M </t>
  </si>
  <si>
    <t>8.1.6.3.2.</t>
  </si>
  <si>
    <t>RCE92202</t>
  </si>
  <si>
    <t xml:space="preserve">ACRÉSCIMO PARA PROF. SUPERIOR A 1,00 M </t>
  </si>
  <si>
    <t>8.1.6.4.</t>
  </si>
  <si>
    <t>POÇO DE VISITA TIPO I-POLIETILENO - DN 1000</t>
  </si>
  <si>
    <t>8.1.6.4.1.</t>
  </si>
  <si>
    <t>RCE92301</t>
  </si>
  <si>
    <t>8.1.6.4.2.</t>
  </si>
  <si>
    <t>RCE92302</t>
  </si>
  <si>
    <t>8.1.7.</t>
  </si>
  <si>
    <t>PAVIMENTAÇÃO</t>
  </si>
  <si>
    <t>8.1.7.1.</t>
  </si>
  <si>
    <t>RETIRADA DE PAVIMENTOS, GUIAS E SARJETAS</t>
  </si>
  <si>
    <t>8.1.7.1.1.</t>
  </si>
  <si>
    <t>RCE100101</t>
  </si>
  <si>
    <t xml:space="preserve">LAJOTA PRÉ-MOLDADA DE CONCRETO - 45X45X5 CM </t>
  </si>
  <si>
    <t>8.1.7.1.2.</t>
  </si>
  <si>
    <t>RCE100103</t>
  </si>
  <si>
    <t xml:space="preserve">PARALELEPÍPEDO </t>
  </si>
  <si>
    <t>8.1.7.1.3.</t>
  </si>
  <si>
    <t>RCE100109</t>
  </si>
  <si>
    <t xml:space="preserve">BLOCO DE CONCRETO TIPO PAVER </t>
  </si>
  <si>
    <t>8.1.7.1.4.</t>
  </si>
  <si>
    <t>RCE100110</t>
  </si>
  <si>
    <t xml:space="preserve">GRAMA </t>
  </si>
  <si>
    <t>8.1.7.1.5.</t>
  </si>
  <si>
    <t>RCE100114</t>
  </si>
  <si>
    <t xml:space="preserve">PISO DE CONCRETO DESEMPENADO </t>
  </si>
  <si>
    <t>8.1.7.1.6.</t>
  </si>
  <si>
    <t>RCE100116</t>
  </si>
  <si>
    <t xml:space="preserve">ASFALTO </t>
  </si>
  <si>
    <t>8.1.7.1.7.</t>
  </si>
  <si>
    <t>RCE100123</t>
  </si>
  <si>
    <t xml:space="preserve">CORTE DE PAVIMENTO COM DISCO </t>
  </si>
  <si>
    <t>8.1.7.2.</t>
  </si>
  <si>
    <t>EXECUÇÃO DE PAVIMENTOS, GUIAS E SARJETAS</t>
  </si>
  <si>
    <t>8.1.7.2.1.</t>
  </si>
  <si>
    <t>RCE100202</t>
  </si>
  <si>
    <t xml:space="preserve">SUB-BASE EM SAIBRO </t>
  </si>
  <si>
    <t>8.1.7.2.2.</t>
  </si>
  <si>
    <t>RCE100205</t>
  </si>
  <si>
    <t xml:space="preserve">BASE EM BRITA GRADUADA </t>
  </si>
  <si>
    <t>8.1.7.2.3.</t>
  </si>
  <si>
    <t>RCE100206</t>
  </si>
  <si>
    <t xml:space="preserve">REVESTIMENTO COMPINTURA ASFÁLTICA (IMPRIMAÇÃO) </t>
  </si>
  <si>
    <t>8.1.7.2.4.</t>
  </si>
  <si>
    <t>RCE100207</t>
  </si>
  <si>
    <t xml:space="preserve">REVESTIMENTO COM CONCRETO BETUMINOSO USINADO A QUENTE (CBUQ) </t>
  </si>
  <si>
    <t>8.1.7.2.5.</t>
  </si>
  <si>
    <t>RCE100216</t>
  </si>
  <si>
    <t xml:space="preserve">REVESTIMENTO COM SAIBRO </t>
  </si>
  <si>
    <t>8.1.7.2.6.</t>
  </si>
  <si>
    <t>RCE100225</t>
  </si>
  <si>
    <t xml:space="preserve">REVESTIMENTO COM PISO DE CONCRETO DESEMPENADO </t>
  </si>
  <si>
    <t>8.1.7.3.</t>
  </si>
  <si>
    <t>RECOMPOSIÇÃO DE PAVIMENTOS, GUIAS E SARJETAS COM REAPROVEITAMENTO TOTAL DO MATERIAL</t>
  </si>
  <si>
    <t>8.1.7.3.1.</t>
  </si>
  <si>
    <t>RCE100307</t>
  </si>
  <si>
    <t>8.1.7.4.</t>
  </si>
  <si>
    <t>RECOMPOSIÇÃO DE PAVIMENTOS, GUIAS E SARJETAS COM REAPROVEITAMENTO PARCIAL DO MATERIAL</t>
  </si>
  <si>
    <t>8.1.7.4.1.</t>
  </si>
  <si>
    <t>RCE100401</t>
  </si>
  <si>
    <t>8.1.7.4.2.</t>
  </si>
  <si>
    <t>RCE100405</t>
  </si>
  <si>
    <t>8.1.7.4.3.</t>
  </si>
  <si>
    <t>RCE100408</t>
  </si>
  <si>
    <t>8.1.8.</t>
  </si>
  <si>
    <t>8.1.8.1.</t>
  </si>
  <si>
    <t>8.1.8.1.1.</t>
  </si>
  <si>
    <t>RCE143605</t>
  </si>
  <si>
    <t xml:space="preserve">TUBO E CONEXÃO FDJE/JE2GS DN200 </t>
  </si>
  <si>
    <t>8.1.8.1.2.</t>
  </si>
  <si>
    <t>RCE143606</t>
  </si>
  <si>
    <t xml:space="preserve">TUBO E CONEXÃO FDJE/JE2GS DN250 </t>
  </si>
  <si>
    <t>8.1.8.1.3.</t>
  </si>
  <si>
    <t>RCE143690</t>
  </si>
  <si>
    <t xml:space="preserve">TUBO E CONEXÃO DE PEAD/PPJS - DE140 A DE315 </t>
  </si>
  <si>
    <t>8.1.9.</t>
  </si>
  <si>
    <t>SERVIÇOS DIVERSOS</t>
  </si>
  <si>
    <t>8.1.9.1.</t>
  </si>
  <si>
    <t>LIMPEZA DE OBRA</t>
  </si>
  <si>
    <t>8.1.9.1.1.</t>
  </si>
  <si>
    <t>RCE162001</t>
  </si>
  <si>
    <t xml:space="preserve">OBRA LINEAR - RASPAGEM E VARRIÇÃO </t>
  </si>
  <si>
    <t>8.1.9.1.2.</t>
  </si>
  <si>
    <t>RCE162002</t>
  </si>
  <si>
    <t xml:space="preserve">OBRA LINEAR - LAVAGEM </t>
  </si>
  <si>
    <t>8.1.9.1.3.</t>
  </si>
  <si>
    <t>RCE162004</t>
  </si>
  <si>
    <t xml:space="preserve">LAVAGEM DE REDE DE ESGOTO </t>
  </si>
  <si>
    <t>8.2.</t>
  </si>
  <si>
    <t>RCE - MATERIAIS</t>
  </si>
  <si>
    <t>8.2.1.</t>
  </si>
  <si>
    <t>MATERIAL DE FERRO DÚCTIL - ESGOTO</t>
  </si>
  <si>
    <t>8.2.1.1.</t>
  </si>
  <si>
    <t>8.2.1.1.1.</t>
  </si>
  <si>
    <t>RCE222604</t>
  </si>
  <si>
    <t xml:space="preserve">LUVA FD BBJE/JE2GS DN200 LINHA ESGOTO </t>
  </si>
  <si>
    <t>8.2.1.1.2.</t>
  </si>
  <si>
    <t>RCE222605</t>
  </si>
  <si>
    <t xml:space="preserve">LUVA FD BBJE/JE2GS DN250 LINHA ESGOTO </t>
  </si>
  <si>
    <t>8.2.1.2.</t>
  </si>
  <si>
    <t>TAMPÃO FD</t>
  </si>
  <si>
    <t>8.2.1.2.1.</t>
  </si>
  <si>
    <t>RCE223301</t>
  </si>
  <si>
    <t xml:space="preserve">TAMPÃO CLASSE 50 FD P/ POÇO DE VISITA PADRÃO SANEPAR, INCLUINDO CAIXILHO (270350) </t>
  </si>
  <si>
    <t>8.2.1.2.2.</t>
  </si>
  <si>
    <t>RCE223302</t>
  </si>
  <si>
    <t xml:space="preserve">TAMPÃO CLASSE 125 FD P/ POÇO DE VISITA PADRÃO SANEPAR, INCLUINDO CAIXILHO (270369) </t>
  </si>
  <si>
    <t>8.2.1.3.</t>
  </si>
  <si>
    <t>TUBO FD JE2GS</t>
  </si>
  <si>
    <t>8.2.1.3.1.</t>
  </si>
  <si>
    <t>RCE229004</t>
  </si>
  <si>
    <t xml:space="preserve">TUBO FD PBJE2GS ESGOTO CLASSE K7 DN 200 LINHA ESGOTO NBR15420 - BARRA DE 6,00 M (281492) </t>
  </si>
  <si>
    <t>8.2.1.3.2.</t>
  </si>
  <si>
    <t>RCE229005</t>
  </si>
  <si>
    <t xml:space="preserve">TUBO FD PBJE2GS ESGOTO CLASSE K7 DN250 LINHA ESGOTO NBR15420 - BARRA DE 6,00 M (281506) </t>
  </si>
  <si>
    <t>8.2.2.</t>
  </si>
  <si>
    <t>MATERIAL DE PVC - ESGOTO</t>
  </si>
  <si>
    <t>8.2.2.1.</t>
  </si>
  <si>
    <t>8.2.2.1.1.</t>
  </si>
  <si>
    <t>RCE251103</t>
  </si>
  <si>
    <t xml:space="preserve">TUBO PVC JEI COLETOR DE ESGOTO PAREDE MACIÇA NBR7362-2 DN150 </t>
  </si>
  <si>
    <t>8.2.2.1.2.</t>
  </si>
  <si>
    <t>RCE251106</t>
  </si>
  <si>
    <t xml:space="preserve">TUBO PVC JEI COLETOR DE ESGOTO PAREDE MACIÇA NBR7362-2 DN300 </t>
  </si>
  <si>
    <t>8.2.2.1.3.</t>
  </si>
  <si>
    <t>RCE251108</t>
  </si>
  <si>
    <t xml:space="preserve">TUBO PVC JEI COLETOR DE ESGOTO PAREDE MACIÇA NBR7362-2 DN400 </t>
  </si>
  <si>
    <t>8.2.3.</t>
  </si>
  <si>
    <t>MATERIAIS COMPLEMENTARES</t>
  </si>
  <si>
    <t>8.2.3.1.</t>
  </si>
  <si>
    <t>POÇO DE VISITA EM POLIETILENO</t>
  </si>
  <si>
    <t>8.2.3.1.1.</t>
  </si>
  <si>
    <t>RCE300102</t>
  </si>
  <si>
    <t xml:space="preserve">POÇO DE VISITA EM POLIETILENO DIAMETRO 800 MM DE 1,61 M A 2,00 M </t>
  </si>
  <si>
    <t>8.2.3.1.2.</t>
  </si>
  <si>
    <t>RCE300105</t>
  </si>
  <si>
    <t xml:space="preserve">POÇO DE VISITA EM POLIETILENO DIAMETRO 1000 MM DE 3,51 M A 4,00 M </t>
  </si>
  <si>
    <t>8.3.</t>
  </si>
  <si>
    <t>LIGAÇÕES DOMICILIARES - SERVIÇOS</t>
  </si>
  <si>
    <t>8.3.1.</t>
  </si>
  <si>
    <t>8.3.1.1.</t>
  </si>
  <si>
    <t>ESCAVAÇÃO MANUAL DE VALAS</t>
  </si>
  <si>
    <t>8.3.1.1.1.</t>
  </si>
  <si>
    <t>RCE40109</t>
  </si>
  <si>
    <t xml:space="preserve">EM TERRA COMPACTA, PROF. 0M&lt;H&lt;=1M </t>
  </si>
  <si>
    <t>8.3.1.1.2.</t>
  </si>
  <si>
    <t>RCE40110</t>
  </si>
  <si>
    <t xml:space="preserve">EM TERRA COMPACTA, PROF. 1M&lt;H&lt;=2M </t>
  </si>
  <si>
    <t>8.3.1.2.</t>
  </si>
  <si>
    <t>8.3.1.2.1.</t>
  </si>
  <si>
    <t>8.3.1.3.</t>
  </si>
  <si>
    <t>8.3.1.3.1.</t>
  </si>
  <si>
    <t>8.3.1.3.2.</t>
  </si>
  <si>
    <t>8.3.1.4.</t>
  </si>
  <si>
    <t>8.3.1.4.1.</t>
  </si>
  <si>
    <t>8.3.1.5.</t>
  </si>
  <si>
    <t>8.3.1.5.1.</t>
  </si>
  <si>
    <t>8.3.2.</t>
  </si>
  <si>
    <t>8.3.2.1.</t>
  </si>
  <si>
    <t>ESCORAMENTO DE MADEIRA</t>
  </si>
  <si>
    <t>8.3.2.1.1.</t>
  </si>
  <si>
    <t>RCE50101</t>
  </si>
  <si>
    <t xml:space="preserve">PONTALETE </t>
  </si>
  <si>
    <t>8.3.3.</t>
  </si>
  <si>
    <t>8.3.3.1.</t>
  </si>
  <si>
    <t>8.3.3.1.1.</t>
  </si>
  <si>
    <t>RCE90201</t>
  </si>
  <si>
    <t>8.3.3.2.</t>
  </si>
  <si>
    <t>TUBO DE INSPEÇÃO E LIMPEZA (TIL) PARA LIGAÇÃO PREDIAL</t>
  </si>
  <si>
    <t>8.3.3.2.1.</t>
  </si>
  <si>
    <t>RCE91201</t>
  </si>
  <si>
    <t xml:space="preserve">PVC JE DN 100X100 </t>
  </si>
  <si>
    <t>8.4.</t>
  </si>
  <si>
    <t>LIGAÇÕES DOMICILIARES - MATERIAIS</t>
  </si>
  <si>
    <t>8.4.1.</t>
  </si>
  <si>
    <t>MATERIAL DE CONCRETO</t>
  </si>
  <si>
    <t>8.4.1.1.</t>
  </si>
  <si>
    <t>TAMPA/ COPO DE CONCRETO</t>
  </si>
  <si>
    <t>8.4.1.1.1.</t>
  </si>
  <si>
    <t>RCE200101</t>
  </si>
  <si>
    <t xml:space="preserve">TAMPA/COPO DE CONCRETO DN100 (282299) </t>
  </si>
  <si>
    <t>8.4.2.</t>
  </si>
  <si>
    <t>8.4.2.1.</t>
  </si>
  <si>
    <t>CURVA PVC</t>
  </si>
  <si>
    <t>8.4.2.1.1.</t>
  </si>
  <si>
    <t>RCE250330</t>
  </si>
  <si>
    <t xml:space="preserve">CURVA PVC 90° JE/JEI PB COLETOR DE ESGOTO DN100 (281832) </t>
  </si>
  <si>
    <t>8.4.2.2.</t>
  </si>
  <si>
    <t>SELIM PVC</t>
  </si>
  <si>
    <t>8.4.2.2.1.</t>
  </si>
  <si>
    <t>RCE250803</t>
  </si>
  <si>
    <t xml:space="preserve">SELIM ELÁSTICO PVC JE/JEI 90° COLETOR DE ESGOTO DN150 100 (54097) </t>
  </si>
  <si>
    <t>8.4.2.3.</t>
  </si>
  <si>
    <t>TIL PVC</t>
  </si>
  <si>
    <t>8.4.2.3.1.</t>
  </si>
  <si>
    <t>RCE251001</t>
  </si>
  <si>
    <t xml:space="preserve">TIL DE LIGAÇÃO PREDIAL PVC JE/JEI BBB DN100 (174912) </t>
  </si>
  <si>
    <t>8.4.2.4.</t>
  </si>
  <si>
    <t>8.4.2.4.1.</t>
  </si>
  <si>
    <t>RCE251101</t>
  </si>
  <si>
    <t xml:space="preserve">TUBO PVC JEI COLETOR DE ESGOTO PAREDE MACIÇA NBR7362-2 DN100 (104655) </t>
  </si>
  <si>
    <t>7</t>
  </si>
  <si>
    <t>8</t>
  </si>
  <si>
    <t>3.1.2.0.7.</t>
  </si>
  <si>
    <t xml:space="preserve">PASSARELAS DE MADEIRA PLASTIFICADA RECONSTITUÍDA - ACESSO A PRAIA (8X) LARGURA = 2,20m, ÁREA  TOTAL = 857,78M2 </t>
  </si>
  <si>
    <t xml:space="preserve">FUNDAÇÃO  </t>
  </si>
  <si>
    <t xml:space="preserve">PASSARELAS DE MADEIRA - ACESSO A PRAIA (8X) LARGURA = 2,20m, ÁREA  TOTAL = 857,78M2 </t>
  </si>
  <si>
    <t xml:space="preserve">ESTRUTURA PASSARELA - EXTENSÃO 60M, LARGURA INT. 4,00M </t>
  </si>
  <si>
    <t>ELABORAÇÃO DE PROJETO DE FUNDAÇÃO: PERGOLA, PASSARELA METÁLICA E PASSARELA DE MADEIRA PLÁSTICA RECONSTITUÍDA</t>
  </si>
  <si>
    <t>ELABORAÇÃO DO PROJETO ESTRUTURAL METÁLICO - PASSARELA METÁLICA</t>
  </si>
  <si>
    <t>INSTALAÇÃO DO CANTEIRO DE OBRAS</t>
  </si>
  <si>
    <t>6.1.0.0.3.</t>
  </si>
  <si>
    <t>MOBILIZAÇÃO DE EQUIPAMENTOS</t>
  </si>
  <si>
    <t>DESMOBILIZAÇÃO DE EQUIPAMENTOS</t>
  </si>
  <si>
    <t>6.2.0.0.3.</t>
  </si>
  <si>
    <t>ADMINISTRAÇÃO LOCAL DA OBRA</t>
  </si>
  <si>
    <t>6.2.0.0.4.</t>
  </si>
  <si>
    <t>6.2.0.0.5.</t>
  </si>
  <si>
    <t>8.1.1.1.2.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</si>
</sst>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_);_(@_)"/>
    <numFmt numFmtId="165" formatCode="&quot;R$&quot;\ #,##0.00"/>
  </numFmts>
  <fonts count="15" x14ac:knownFonts="1">
    <font>
      <sz val="11"/>
      <color theme="1"/>
      <name val="Calibri"/>
      <family val="2"/>
      <scheme val="minor"/>
    </font>
    <font>
      <sz val="11"/>
      <color theme="1"/>
      <name val="Calibri"/>
      <family val="2"/>
      <scheme val="minor"/>
    </font>
    <font>
      <b/>
      <sz val="9"/>
      <name val="Arial"/>
      <family val="2"/>
    </font>
    <font>
      <b/>
      <sz val="9"/>
      <color theme="1"/>
      <name val="Arial"/>
      <family val="2"/>
    </font>
    <font>
      <sz val="9"/>
      <color theme="1"/>
      <name val="Arial"/>
      <family val="2"/>
    </font>
    <font>
      <sz val="10"/>
      <name val="Arial"/>
      <family val="2"/>
    </font>
    <font>
      <b/>
      <sz val="12"/>
      <name val="Arial"/>
      <family val="2"/>
    </font>
    <font>
      <b/>
      <sz val="10"/>
      <name val="Arial"/>
      <family val="2"/>
    </font>
    <font>
      <b/>
      <sz val="11"/>
      <name val="Arial"/>
      <family val="2"/>
    </font>
    <font>
      <sz val="11"/>
      <name val="Arial"/>
      <family val="2"/>
    </font>
    <font>
      <sz val="8"/>
      <name val="Arial"/>
      <family val="2"/>
    </font>
    <font>
      <b/>
      <sz val="11"/>
      <color theme="1"/>
      <name val="Calibri"/>
      <family val="2"/>
      <scheme val="minor"/>
    </font>
    <font>
      <b/>
      <sz val="14"/>
      <name val="Arial"/>
      <family val="2"/>
    </font>
    <font>
      <b/>
      <sz val="9"/>
      <color indexed="81"/>
      <name val="Segoe UI"/>
      <family val="2"/>
    </font>
    <font>
      <sz val="9"/>
      <color indexed="81"/>
      <name val="Segoe UI"/>
      <family val="2"/>
    </font>
  </fonts>
  <fills count="18">
    <fill>
      <patternFill patternType="none"/>
    </fill>
    <fill>
      <patternFill patternType="gray125"/>
    </fill>
    <fill>
      <patternFill patternType="solid">
        <fgColor indexed="23"/>
        <bgColor indexed="55"/>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31"/>
        <bgColor indexed="42"/>
      </patternFill>
    </fill>
    <fill>
      <patternFill patternType="solid">
        <fgColor indexed="43"/>
        <bgColor indexed="26"/>
      </patternFill>
    </fill>
    <fill>
      <patternFill patternType="solid">
        <fgColor theme="8" tint="0.59999389629810485"/>
        <bgColor indexed="42"/>
      </patternFill>
    </fill>
    <fill>
      <patternFill patternType="solid">
        <fgColor theme="8" tint="0.79998168889431442"/>
        <bgColor indexed="26"/>
      </patternFill>
    </fill>
    <fill>
      <patternFill patternType="solid">
        <fgColor rgb="FFE7E6E6"/>
        <bgColor rgb="FF000000"/>
      </patternFill>
    </fill>
    <fill>
      <patternFill patternType="solid">
        <fgColor theme="2"/>
        <bgColor indexed="64"/>
      </patternFill>
    </fill>
    <fill>
      <patternFill patternType="solid">
        <fgColor rgb="FF757171"/>
        <bgColor rgb="FFC0C0C0"/>
      </patternFill>
    </fill>
    <fill>
      <patternFill patternType="solid">
        <fgColor theme="2"/>
        <bgColor rgb="FF000000"/>
      </patternFill>
    </fill>
    <fill>
      <patternFill patternType="solid">
        <fgColor rgb="FFFFFFFF"/>
        <bgColor rgb="FF000000"/>
      </patternFill>
    </fill>
    <fill>
      <patternFill patternType="solid">
        <fgColor theme="0"/>
        <bgColor indexed="42"/>
      </patternFill>
    </fill>
    <fill>
      <patternFill patternType="solid">
        <fgColor theme="0"/>
        <bgColor indexed="26"/>
      </patternFill>
    </fill>
    <fill>
      <patternFill patternType="solid">
        <fgColor auto="1"/>
        <bgColor theme="0"/>
      </patternFill>
    </fill>
    <fill>
      <patternFill patternType="solid">
        <fgColor auto="1"/>
        <bgColor auto="1"/>
      </patternFill>
    </fill>
  </fills>
  <borders count="27">
    <border>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164" fontId="5" fillId="0" borderId="0" applyFill="0" applyBorder="0" applyAlignment="0" applyProtection="0"/>
    <xf numFmtId="0" fontId="1" fillId="0" borderId="0"/>
  </cellStyleXfs>
  <cellXfs count="112">
    <xf numFmtId="0" fontId="0" fillId="0" borderId="0" xfId="0"/>
    <xf numFmtId="0" fontId="8" fillId="9" borderId="0" xfId="5" applyFont="1" applyFill="1" applyBorder="1" applyAlignment="1">
      <alignment vertical="center"/>
    </xf>
    <xf numFmtId="0" fontId="5" fillId="9" borderId="0" xfId="5" applyFont="1" applyFill="1" applyBorder="1" applyAlignment="1">
      <alignment vertical="center"/>
    </xf>
    <xf numFmtId="0" fontId="6" fillId="9" borderId="0" xfId="5" applyFont="1" applyFill="1" applyBorder="1" applyAlignment="1">
      <alignment vertical="center"/>
    </xf>
    <xf numFmtId="0" fontId="12" fillId="9" borderId="0" xfId="5" applyFont="1" applyFill="1" applyBorder="1" applyAlignment="1">
      <alignment horizontal="right" vertical="center"/>
    </xf>
    <xf numFmtId="0" fontId="5" fillId="9" borderId="0" xfId="5" applyFont="1" applyFill="1" applyBorder="1" applyAlignment="1">
      <alignment horizontal="right"/>
    </xf>
    <xf numFmtId="0" fontId="12" fillId="9" borderId="0" xfId="5" applyFont="1" applyFill="1" applyBorder="1" applyAlignment="1">
      <alignment vertical="center"/>
    </xf>
    <xf numFmtId="0" fontId="6" fillId="9" borderId="0" xfId="5" applyFont="1" applyFill="1" applyBorder="1"/>
    <xf numFmtId="0" fontId="5" fillId="9" borderId="0" xfId="5" applyFont="1" applyFill="1" applyBorder="1"/>
    <xf numFmtId="0" fontId="9" fillId="9" borderId="0" xfId="5" applyFont="1" applyFill="1" applyBorder="1"/>
    <xf numFmtId="0" fontId="5" fillId="0" borderId="0" xfId="5"/>
    <xf numFmtId="0" fontId="8" fillId="9" borderId="0" xfId="5" applyFont="1" applyFill="1" applyBorder="1" applyAlignment="1">
      <alignment horizontal="left" vertical="center"/>
    </xf>
    <xf numFmtId="0" fontId="6" fillId="9" borderId="0" xfId="5" applyFont="1" applyFill="1" applyBorder="1" applyAlignment="1">
      <alignment horizontal="left" vertical="center"/>
    </xf>
    <xf numFmtId="0" fontId="7" fillId="0" borderId="5" xfId="5" applyFont="1" applyFill="1" applyBorder="1" applyAlignment="1">
      <alignment horizontal="center" vertical="center"/>
    </xf>
    <xf numFmtId="0" fontId="7" fillId="10" borderId="5" xfId="5" applyFont="1" applyFill="1" applyBorder="1" applyAlignment="1">
      <alignment horizontal="center" vertical="center"/>
    </xf>
    <xf numFmtId="0" fontId="7" fillId="0" borderId="6" xfId="5" applyFont="1" applyFill="1" applyBorder="1" applyAlignment="1">
      <alignment horizontal="center" vertical="center"/>
    </xf>
    <xf numFmtId="0" fontId="7" fillId="0" borderId="5" xfId="5" applyFont="1" applyFill="1" applyBorder="1" applyAlignment="1">
      <alignment horizontal="center"/>
    </xf>
    <xf numFmtId="0" fontId="7" fillId="0" borderId="7" xfId="5" applyFont="1" applyFill="1" applyBorder="1" applyAlignment="1">
      <alignment horizontal="center"/>
    </xf>
    <xf numFmtId="0" fontId="5" fillId="0" borderId="5" xfId="5" applyFont="1" applyFill="1" applyBorder="1" applyAlignment="1">
      <alignment horizontal="center"/>
    </xf>
    <xf numFmtId="49" fontId="7" fillId="11" borderId="9" xfId="5" applyNumberFormat="1" applyFont="1" applyFill="1" applyBorder="1" applyAlignment="1">
      <alignment horizontal="center" vertical="center"/>
    </xf>
    <xf numFmtId="0" fontId="7" fillId="11" borderId="10" xfId="5" applyFont="1" applyFill="1" applyBorder="1" applyAlignment="1">
      <alignment horizontal="left" vertical="center"/>
    </xf>
    <xf numFmtId="164" fontId="7" fillId="11" borderId="4" xfId="6" applyFont="1" applyFill="1" applyBorder="1" applyAlignment="1">
      <alignment horizontal="right" vertical="center"/>
    </xf>
    <xf numFmtId="10" fontId="7" fillId="11" borderId="7" xfId="5" applyNumberFormat="1" applyFont="1" applyFill="1" applyBorder="1" applyAlignment="1">
      <alignment horizontal="center"/>
    </xf>
    <xf numFmtId="10" fontId="5" fillId="11" borderId="5" xfId="5" applyNumberFormat="1" applyFont="1" applyFill="1" applyBorder="1"/>
    <xf numFmtId="164" fontId="7" fillId="11" borderId="6" xfId="5" applyNumberFormat="1" applyFont="1" applyFill="1" applyBorder="1"/>
    <xf numFmtId="165" fontId="7" fillId="11" borderId="5" xfId="5" applyNumberFormat="1" applyFont="1" applyFill="1" applyBorder="1" applyAlignment="1">
      <alignment horizontal="center"/>
    </xf>
    <xf numFmtId="4" fontId="10" fillId="0" borderId="14" xfId="7" applyNumberFormat="1" applyFont="1" applyFill="1" applyBorder="1" applyAlignment="1" applyProtection="1">
      <alignment horizontal="center" vertical="center"/>
    </xf>
    <xf numFmtId="0" fontId="5" fillId="0" borderId="0" xfId="5" applyFont="1" applyFill="1" applyBorder="1"/>
    <xf numFmtId="10" fontId="5" fillId="4" borderId="4" xfId="5" applyNumberFormat="1" applyFont="1" applyFill="1" applyBorder="1"/>
    <xf numFmtId="10" fontId="5" fillId="0" borderId="6" xfId="5" applyNumberFormat="1" applyFont="1" applyFill="1" applyBorder="1"/>
    <xf numFmtId="10" fontId="5" fillId="0" borderId="4" xfId="5" applyNumberFormat="1" applyFont="1" applyFill="1" applyBorder="1"/>
    <xf numFmtId="164" fontId="5" fillId="13" borderId="4" xfId="6" applyFont="1" applyFill="1" applyBorder="1" applyAlignment="1">
      <alignment horizontal="left"/>
    </xf>
    <xf numFmtId="165" fontId="7" fillId="0" borderId="7" xfId="5" applyNumberFormat="1" applyFont="1" applyFill="1" applyBorder="1"/>
    <xf numFmtId="10" fontId="5" fillId="0" borderId="17" xfId="5" applyNumberFormat="1" applyFont="1" applyFill="1" applyBorder="1"/>
    <xf numFmtId="10" fontId="5" fillId="0" borderId="5" xfId="5" applyNumberFormat="1" applyFont="1" applyFill="1" applyBorder="1"/>
    <xf numFmtId="165" fontId="7" fillId="0" borderId="5" xfId="5" applyNumberFormat="1" applyFont="1" applyFill="1" applyBorder="1"/>
    <xf numFmtId="164" fontId="5" fillId="0" borderId="5" xfId="5" applyNumberFormat="1" applyFont="1" applyFill="1" applyBorder="1"/>
    <xf numFmtId="164" fontId="7" fillId="0" borderId="5" xfId="5" applyNumberFormat="1" applyFont="1" applyFill="1" applyBorder="1"/>
    <xf numFmtId="49" fontId="7" fillId="11" borderId="18" xfId="5" applyNumberFormat="1" applyFont="1" applyFill="1" applyBorder="1" applyAlignment="1">
      <alignment horizontal="center" vertical="center"/>
    </xf>
    <xf numFmtId="0" fontId="7" fillId="11" borderId="19" xfId="5" applyFont="1" applyFill="1" applyBorder="1" applyAlignment="1">
      <alignment horizontal="left" vertical="center"/>
    </xf>
    <xf numFmtId="164" fontId="5" fillId="11" borderId="5" xfId="5" applyNumberFormat="1" applyFont="1" applyFill="1" applyBorder="1"/>
    <xf numFmtId="49" fontId="7" fillId="11" borderId="7" xfId="5" applyNumberFormat="1" applyFont="1" applyFill="1" applyBorder="1" applyAlignment="1">
      <alignment horizontal="center" vertical="center"/>
    </xf>
    <xf numFmtId="0" fontId="7" fillId="11" borderId="22" xfId="5" applyFont="1" applyFill="1" applyBorder="1" applyAlignment="1">
      <alignment horizontal="left" vertical="center"/>
    </xf>
    <xf numFmtId="164" fontId="7" fillId="11" borderId="5" xfId="5" applyNumberFormat="1" applyFont="1" applyFill="1" applyBorder="1"/>
    <xf numFmtId="49" fontId="7" fillId="11" borderId="4" xfId="5" applyNumberFormat="1" applyFont="1" applyFill="1" applyBorder="1"/>
    <xf numFmtId="0" fontId="7" fillId="11" borderId="4" xfId="5" applyFont="1" applyFill="1" applyBorder="1" applyAlignment="1">
      <alignment horizontal="left"/>
    </xf>
    <xf numFmtId="4" fontId="10" fillId="0" borderId="4" xfId="7" applyNumberFormat="1" applyFont="1" applyFill="1" applyBorder="1" applyAlignment="1" applyProtection="1">
      <alignment horizontal="center" vertical="center"/>
    </xf>
    <xf numFmtId="164" fontId="5" fillId="0" borderId="7" xfId="6" applyFont="1" applyFill="1" applyBorder="1"/>
    <xf numFmtId="164" fontId="7" fillId="0" borderId="5" xfId="6" applyFont="1" applyFill="1" applyBorder="1" applyAlignment="1">
      <alignment horizontal="center"/>
    </xf>
    <xf numFmtId="164" fontId="5" fillId="0" borderId="7" xfId="5" applyNumberFormat="1" applyFont="1" applyFill="1" applyBorder="1"/>
    <xf numFmtId="43" fontId="5" fillId="0" borderId="5" xfId="5" applyNumberFormat="1" applyFont="1" applyFill="1" applyBorder="1"/>
    <xf numFmtId="0" fontId="5" fillId="0" borderId="0" xfId="5" applyAlignment="1">
      <alignment horizontal="right"/>
    </xf>
    <xf numFmtId="164" fontId="4" fillId="16" borderId="2" xfId="1" applyNumberFormat="1" applyFont="1" applyFill="1" applyBorder="1" applyAlignment="1" applyProtection="1">
      <alignment vertical="center" shrinkToFit="1"/>
    </xf>
    <xf numFmtId="43" fontId="4" fillId="16" borderId="2" xfId="1" applyFont="1" applyFill="1" applyBorder="1" applyAlignment="1" applyProtection="1">
      <alignment vertical="center" wrapText="1"/>
      <protection locked="0"/>
    </xf>
    <xf numFmtId="10" fontId="4" fillId="16" borderId="2" xfId="2" applyNumberFormat="1" applyFont="1" applyFill="1" applyBorder="1" applyAlignment="1" applyProtection="1">
      <alignment horizontal="center" vertical="center" wrapText="1"/>
      <protection locked="0"/>
    </xf>
    <xf numFmtId="164" fontId="4" fillId="16" borderId="3" xfId="1" applyNumberFormat="1" applyFont="1" applyFill="1" applyBorder="1" applyAlignment="1" applyProtection="1">
      <alignment horizontal="center" vertical="center" shrinkToFit="1"/>
    </xf>
    <xf numFmtId="43" fontId="2" fillId="2" borderId="24" xfId="1" applyFont="1" applyFill="1" applyBorder="1" applyAlignment="1" applyProtection="1">
      <alignment vertical="center" wrapText="1"/>
    </xf>
    <xf numFmtId="0" fontId="4" fillId="16" borderId="0" xfId="0" applyFont="1" applyFill="1" applyAlignment="1" applyProtection="1">
      <alignment horizontal="right" vertical="center" wrapText="1"/>
    </xf>
    <xf numFmtId="165" fontId="4" fillId="16" borderId="0" xfId="0" applyNumberFormat="1" applyFont="1" applyFill="1" applyAlignment="1" applyProtection="1">
      <alignment vertical="center" wrapText="1"/>
    </xf>
    <xf numFmtId="0" fontId="4" fillId="16" borderId="0" xfId="0" applyFont="1" applyFill="1" applyAlignment="1" applyProtection="1">
      <alignment vertical="center" wrapText="1"/>
    </xf>
    <xf numFmtId="165" fontId="4" fillId="16" borderId="0" xfId="0" applyNumberFormat="1" applyFont="1" applyFill="1" applyAlignment="1" applyProtection="1">
      <alignment horizontal="right" vertical="center" wrapText="1"/>
    </xf>
    <xf numFmtId="0" fontId="0" fillId="0" borderId="0" xfId="0" applyAlignment="1" applyProtection="1">
      <alignment vertical="center" wrapText="1"/>
    </xf>
    <xf numFmtId="49" fontId="4" fillId="16" borderId="0" xfId="0" applyNumberFormat="1" applyFont="1" applyFill="1" applyAlignment="1" applyProtection="1">
      <alignment horizontal="center" vertical="center" wrapText="1"/>
    </xf>
    <xf numFmtId="0" fontId="3" fillId="16" borderId="0" xfId="0" applyFont="1" applyFill="1" applyAlignment="1" applyProtection="1">
      <alignment horizontal="center" vertical="center" wrapText="1"/>
    </xf>
    <xf numFmtId="10" fontId="4" fillId="16" borderId="0" xfId="0" applyNumberFormat="1" applyFont="1" applyFill="1" applyAlignment="1" applyProtection="1">
      <alignment horizontal="center" vertical="center" wrapText="1"/>
    </xf>
    <xf numFmtId="0" fontId="4" fillId="16" borderId="0" xfId="0" applyFont="1" applyFill="1" applyAlignment="1" applyProtection="1">
      <alignment horizontal="center" vertical="center" wrapText="1"/>
    </xf>
    <xf numFmtId="165" fontId="3" fillId="16" borderId="0" xfId="0" applyNumberFormat="1" applyFont="1" applyFill="1" applyAlignment="1" applyProtection="1">
      <alignment horizontal="center" vertical="center" wrapText="1"/>
    </xf>
    <xf numFmtId="165" fontId="4" fillId="16" borderId="0" xfId="0" applyNumberFormat="1" applyFont="1" applyFill="1" applyAlignment="1" applyProtection="1">
      <alignment horizontal="center" vertical="center" wrapText="1"/>
    </xf>
    <xf numFmtId="0" fontId="2" fillId="17"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4" fillId="17" borderId="1" xfId="0" applyNumberFormat="1" applyFont="1" applyFill="1" applyBorder="1" applyAlignment="1" applyProtection="1">
      <alignment vertical="center" wrapText="1" shrinkToFit="1"/>
    </xf>
    <xf numFmtId="49" fontId="4" fillId="5" borderId="2" xfId="0" applyNumberFormat="1" applyFont="1" applyFill="1" applyBorder="1" applyAlignment="1" applyProtection="1">
      <alignment horizontal="center" vertical="center" wrapText="1"/>
    </xf>
    <xf numFmtId="49" fontId="4" fillId="6" borderId="2" xfId="0" applyNumberFormat="1" applyFont="1" applyFill="1" applyBorder="1" applyAlignment="1" applyProtection="1">
      <alignment horizontal="center" vertical="center" wrapText="1"/>
    </xf>
    <xf numFmtId="0" fontId="4" fillId="6" borderId="2" xfId="0" applyNumberFormat="1" applyFont="1" applyFill="1" applyBorder="1" applyAlignment="1" applyProtection="1">
      <alignment horizontal="left" vertical="center" wrapText="1"/>
    </xf>
    <xf numFmtId="0" fontId="4" fillId="6" borderId="2" xfId="0" applyNumberFormat="1" applyFont="1" applyFill="1" applyBorder="1" applyAlignment="1" applyProtection="1">
      <alignment horizontal="center" vertical="center" wrapText="1"/>
    </xf>
    <xf numFmtId="43" fontId="4" fillId="16" borderId="2" xfId="1" applyFont="1" applyFill="1" applyBorder="1" applyAlignment="1" applyProtection="1">
      <alignment vertical="center" wrapText="1"/>
    </xf>
    <xf numFmtId="10" fontId="4" fillId="16" borderId="2" xfId="2" applyNumberFormat="1" applyFont="1" applyFill="1" applyBorder="1" applyAlignment="1" applyProtection="1">
      <alignment horizontal="center" vertical="center" wrapText="1"/>
    </xf>
    <xf numFmtId="49" fontId="4" fillId="7" borderId="2" xfId="0" applyNumberFormat="1" applyFont="1" applyFill="1" applyBorder="1" applyAlignment="1" applyProtection="1">
      <alignment horizontal="center" vertical="center" wrapText="1"/>
    </xf>
    <xf numFmtId="49" fontId="4" fillId="8" borderId="2" xfId="0" applyNumberFormat="1" applyFont="1" applyFill="1" applyBorder="1" applyAlignment="1" applyProtection="1">
      <alignment horizontal="center" vertical="center" wrapText="1"/>
    </xf>
    <xf numFmtId="0" fontId="4" fillId="8" borderId="2" xfId="0" applyNumberFormat="1" applyFont="1" applyFill="1" applyBorder="1" applyAlignment="1" applyProtection="1">
      <alignment horizontal="left" vertical="center" wrapText="1"/>
    </xf>
    <xf numFmtId="0" fontId="4" fillId="8" borderId="2" xfId="0" applyNumberFormat="1" applyFont="1" applyFill="1" applyBorder="1" applyAlignment="1" applyProtection="1">
      <alignment horizontal="center" vertical="center" wrapText="1"/>
    </xf>
    <xf numFmtId="164" fontId="0" fillId="0" borderId="0" xfId="0" applyNumberFormat="1" applyAlignment="1" applyProtection="1">
      <alignment vertical="center" wrapText="1"/>
    </xf>
    <xf numFmtId="49" fontId="4" fillId="14" borderId="2" xfId="0" applyNumberFormat="1" applyFont="1" applyFill="1" applyBorder="1" applyAlignment="1" applyProtection="1">
      <alignment horizontal="center" vertical="center" wrapText="1"/>
    </xf>
    <xf numFmtId="49" fontId="4" fillId="15" borderId="2" xfId="0" applyNumberFormat="1" applyFont="1" applyFill="1" applyBorder="1" applyAlignment="1" applyProtection="1">
      <alignment horizontal="center" vertical="center" wrapText="1"/>
    </xf>
    <xf numFmtId="0" fontId="4" fillId="15" borderId="2" xfId="0" applyNumberFormat="1" applyFont="1" applyFill="1" applyBorder="1" applyAlignment="1" applyProtection="1">
      <alignment horizontal="left" vertical="center" wrapText="1"/>
    </xf>
    <xf numFmtId="0" fontId="4" fillId="15" borderId="2" xfId="0" applyNumberFormat="1" applyFont="1" applyFill="1" applyBorder="1" applyAlignment="1" applyProtection="1">
      <alignment horizontal="center" vertical="center" wrapText="1"/>
    </xf>
    <xf numFmtId="0" fontId="11" fillId="0" borderId="0" xfId="0" applyFont="1" applyAlignment="1" applyProtection="1">
      <alignment vertical="center" wrapText="1"/>
    </xf>
    <xf numFmtId="0" fontId="4" fillId="17" borderId="0" xfId="0" applyFont="1" applyFill="1" applyAlignment="1" applyProtection="1">
      <alignment vertical="center" wrapText="1"/>
    </xf>
    <xf numFmtId="0" fontId="4" fillId="4" borderId="0" xfId="0" applyFont="1" applyFill="1" applyAlignment="1" applyProtection="1">
      <alignment vertical="center"/>
    </xf>
    <xf numFmtId="0" fontId="4" fillId="3" borderId="0" xfId="0" applyFont="1" applyFill="1" applyAlignment="1" applyProtection="1">
      <alignment vertical="center" wrapText="1"/>
    </xf>
    <xf numFmtId="164" fontId="4" fillId="16" borderId="2" xfId="1" applyNumberFormat="1" applyFont="1" applyFill="1" applyBorder="1" applyAlignment="1" applyProtection="1">
      <alignment vertical="center" shrinkToFit="1"/>
      <protection locked="0"/>
    </xf>
    <xf numFmtId="164" fontId="4" fillId="16" borderId="3" xfId="1" applyNumberFormat="1" applyFont="1" applyFill="1" applyBorder="1" applyAlignment="1" applyProtection="1">
      <alignment horizontal="center" vertical="center" shrinkToFit="1"/>
      <protection locked="0"/>
    </xf>
    <xf numFmtId="0" fontId="2" fillId="2" borderId="24"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0" fontId="2" fillId="2" borderId="26" xfId="0" applyNumberFormat="1" applyFont="1" applyFill="1" applyBorder="1" applyAlignment="1" applyProtection="1">
      <alignment horizontal="center" vertical="center" wrapText="1"/>
    </xf>
    <xf numFmtId="0" fontId="12" fillId="9" borderId="8" xfId="5" applyFont="1" applyFill="1" applyBorder="1" applyAlignment="1">
      <alignment horizontal="center" vertical="center" textRotation="90"/>
    </xf>
    <xf numFmtId="0" fontId="12" fillId="9" borderId="11" xfId="5" applyFont="1" applyFill="1" applyBorder="1" applyAlignment="1">
      <alignment horizontal="center" vertical="center" textRotation="90"/>
    </xf>
    <xf numFmtId="0" fontId="12" fillId="9" borderId="23" xfId="5" applyFont="1" applyFill="1" applyBorder="1" applyAlignment="1">
      <alignment horizontal="center" vertical="center" textRotation="90"/>
    </xf>
    <xf numFmtId="49" fontId="7" fillId="12" borderId="12" xfId="5" applyNumberFormat="1" applyFont="1" applyFill="1" applyBorder="1" applyAlignment="1">
      <alignment horizontal="center" vertical="center"/>
    </xf>
    <xf numFmtId="49" fontId="7" fillId="12" borderId="15" xfId="5" applyNumberFormat="1" applyFont="1" applyFill="1" applyBorder="1" applyAlignment="1">
      <alignment horizontal="center" vertical="center"/>
    </xf>
    <xf numFmtId="0" fontId="7" fillId="12" borderId="13" xfId="5" applyFont="1" applyFill="1" applyBorder="1" applyAlignment="1">
      <alignment horizontal="left" vertical="center"/>
    </xf>
    <xf numFmtId="0" fontId="7" fillId="12" borderId="16" xfId="5" applyFont="1" applyFill="1" applyBorder="1" applyAlignment="1">
      <alignment horizontal="left" vertical="center"/>
    </xf>
    <xf numFmtId="164" fontId="5" fillId="12" borderId="4" xfId="6" applyFont="1" applyFill="1" applyBorder="1" applyAlignment="1">
      <alignment horizontal="right" vertical="center"/>
    </xf>
    <xf numFmtId="49" fontId="7" fillId="12" borderId="9" xfId="5" applyNumberFormat="1" applyFont="1" applyFill="1" applyBorder="1" applyAlignment="1">
      <alignment horizontal="center" vertical="center"/>
    </xf>
    <xf numFmtId="49" fontId="7" fillId="12" borderId="18" xfId="5" applyNumberFormat="1" applyFont="1" applyFill="1" applyBorder="1" applyAlignment="1">
      <alignment horizontal="center" vertical="center"/>
    </xf>
    <xf numFmtId="0" fontId="7" fillId="12" borderId="20" xfId="5" applyFont="1" applyFill="1" applyBorder="1" applyAlignment="1">
      <alignment horizontal="left" vertical="center"/>
    </xf>
    <xf numFmtId="0" fontId="7" fillId="12" borderId="21" xfId="5" applyFont="1" applyFill="1" applyBorder="1" applyAlignment="1">
      <alignment horizontal="left" vertical="center"/>
    </xf>
    <xf numFmtId="0" fontId="7" fillId="12" borderId="13" xfId="5" applyFont="1" applyFill="1" applyBorder="1" applyAlignment="1">
      <alignment horizontal="left" vertical="center" wrapText="1"/>
    </xf>
    <xf numFmtId="0" fontId="7" fillId="12" borderId="16" xfId="5" applyFont="1" applyFill="1" applyBorder="1" applyAlignment="1">
      <alignment horizontal="left" vertical="center" wrapText="1"/>
    </xf>
    <xf numFmtId="0" fontId="7" fillId="12" borderId="20" xfId="5" applyFont="1" applyFill="1" applyBorder="1" applyAlignment="1">
      <alignment horizontal="left" vertical="center" wrapText="1"/>
    </xf>
  </cellXfs>
  <cellStyles count="8">
    <cellStyle name="Normal" xfId="0" builtinId="0"/>
    <cellStyle name="Normal 2" xfId="5" xr:uid="{F6302981-8D4C-465E-B0A9-7A22305F291B}"/>
    <cellStyle name="Normal 2 2" xfId="4" xr:uid="{00000000-0005-0000-0000-000001000000}"/>
    <cellStyle name="Normal 4" xfId="7" xr:uid="{D18D8552-0E34-4396-9B66-43141E28A9BC}"/>
    <cellStyle name="Porcentagem" xfId="2" builtinId="5"/>
    <cellStyle name="Vírgula" xfId="1" builtinId="3"/>
    <cellStyle name="Vírgula 2" xfId="3" xr:uid="{00000000-0005-0000-0000-000004000000}"/>
    <cellStyle name="Vírgula 3" xfId="6" xr:uid="{7B480EA2-5296-40FD-9A9C-76CD72AC7B74}"/>
  </cellStyles>
  <dxfs count="1739">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1</xdr:col>
      <xdr:colOff>514350</xdr:colOff>
      <xdr:row>5</xdr:row>
      <xdr:rowOff>114300</xdr:rowOff>
    </xdr:to>
    <xdr:pic>
      <xdr:nvPicPr>
        <xdr:cNvPr id="5" name="Imagem 4">
          <a:extLst>
            <a:ext uri="{FF2B5EF4-FFF2-40B4-BE49-F238E27FC236}">
              <a16:creationId xmlns:a16="http://schemas.microsoft.com/office/drawing/2014/main" id="{2193D28A-42B6-4078-9B59-A0540E0311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256" t="11171" r="21739" b="11493"/>
        <a:stretch/>
      </xdr:blipFill>
      <xdr:spPr>
        <a:xfrm>
          <a:off x="19050" y="66675"/>
          <a:ext cx="1219200" cy="1000125"/>
        </a:xfrm>
        <a:prstGeom prst="rect">
          <a:avLst/>
        </a:prstGeom>
      </xdr:spPr>
    </xdr:pic>
    <xdr:clientData/>
  </xdr:twoCellAnchor>
  <xdr:twoCellAnchor editAs="oneCell">
    <xdr:from>
      <xdr:col>8</xdr:col>
      <xdr:colOff>304800</xdr:colOff>
      <xdr:row>0</xdr:row>
      <xdr:rowOff>104775</xdr:rowOff>
    </xdr:from>
    <xdr:to>
      <xdr:col>9</xdr:col>
      <xdr:colOff>893929</xdr:colOff>
      <xdr:row>5</xdr:row>
      <xdr:rowOff>134025</xdr:rowOff>
    </xdr:to>
    <xdr:pic>
      <xdr:nvPicPr>
        <xdr:cNvPr id="4" name="Imagem 3">
          <a:extLst>
            <a:ext uri="{FF2B5EF4-FFF2-40B4-BE49-F238E27FC236}">
              <a16:creationId xmlns:a16="http://schemas.microsoft.com/office/drawing/2014/main" id="{F3DF3975-A966-4A82-8598-5EA19D383CB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 r="-139"/>
        <a:stretch/>
      </xdr:blipFill>
      <xdr:spPr>
        <a:xfrm>
          <a:off x="10010775" y="104775"/>
          <a:ext cx="1598779" cy="981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4391024</xdr:colOff>
      <xdr:row>0</xdr:row>
      <xdr:rowOff>152400</xdr:rowOff>
    </xdr:from>
    <xdr:to>
      <xdr:col>3</xdr:col>
      <xdr:colOff>919387</xdr:colOff>
      <xdr:row>3</xdr:row>
      <xdr:rowOff>85724</xdr:rowOff>
    </xdr:to>
    <xdr:pic>
      <xdr:nvPicPr>
        <xdr:cNvPr id="2" name="Imagem 1">
          <a:extLst>
            <a:ext uri="{FF2B5EF4-FFF2-40B4-BE49-F238E27FC236}">
              <a16:creationId xmlns:a16="http://schemas.microsoft.com/office/drawing/2014/main" id="{03641129-28FE-496B-BD2E-E2EB513D4B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256" t="11171" r="21739" b="11493"/>
        <a:stretch/>
      </xdr:blipFill>
      <xdr:spPr>
        <a:xfrm>
          <a:off x="5676899" y="152400"/>
          <a:ext cx="928913" cy="761999"/>
        </a:xfrm>
        <a:prstGeom prst="rect">
          <a:avLst/>
        </a:prstGeom>
      </xdr:spPr>
    </xdr:pic>
    <xdr:clientData/>
  </xdr:twoCellAnchor>
  <xdr:twoCellAnchor editAs="oneCell">
    <xdr:from>
      <xdr:col>3</xdr:col>
      <xdr:colOff>986119</xdr:colOff>
      <xdr:row>0</xdr:row>
      <xdr:rowOff>246528</xdr:rowOff>
    </xdr:from>
    <xdr:to>
      <xdr:col>4</xdr:col>
      <xdr:colOff>843866</xdr:colOff>
      <xdr:row>3</xdr:row>
      <xdr:rowOff>95664</xdr:rowOff>
    </xdr:to>
    <xdr:pic>
      <xdr:nvPicPr>
        <xdr:cNvPr id="4" name="Imagem 3">
          <a:extLst>
            <a:ext uri="{FF2B5EF4-FFF2-40B4-BE49-F238E27FC236}">
              <a16:creationId xmlns:a16="http://schemas.microsoft.com/office/drawing/2014/main" id="{C9AEF192-F887-4368-BC18-3080AE1486D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 r="-139"/>
        <a:stretch/>
      </xdr:blipFill>
      <xdr:spPr>
        <a:xfrm>
          <a:off x="6667501" y="246528"/>
          <a:ext cx="1101600" cy="689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TS_Drenagem\Drenagem\DRENAGEM_2021\PROJETOS\RECUPERA&#199;&#195;O%20DA%20ORLA%20DE%20MATINHOS%202021\PLANILHA%20OR&#199;AMENT&#193;RIA\OR&#199;AMENTO_REC_ORLA_MATINHOS_2020_rev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TS_Drenagem\Drenagem\DRENAGEM_2019\PROJETOS\RECUPERA&#199;&#195;O%20ORLA%20MATINHOS\2020%20-%20PLANILHA%20OR&#199;AMENT&#193;RIA\OR&#199;AMENTO_REC_ORLA_MATINHOS_2020_re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 val="CFF"/>
      <sheetName val="CURVA ABC"/>
      <sheetName val="DESEMBOLSO"/>
    </sheetNames>
    <sheetDataSet>
      <sheetData sheetId="0">
        <row r="1">
          <cell r="J1" t="str">
            <v>PM</v>
          </cell>
        </row>
        <row r="2">
          <cell r="J2" t="str">
            <v>v3.0.5</v>
          </cell>
        </row>
        <row r="3">
          <cell r="O3">
            <v>1</v>
          </cell>
        </row>
        <row r="4">
          <cell r="O4">
            <v>2</v>
          </cell>
        </row>
      </sheetData>
      <sheetData sheetId="1">
        <row r="2">
          <cell r="E2"/>
          <cell r="J2" t="str">
            <v>Itens de Investimento</v>
          </cell>
          <cell r="K2" t="str">
            <v>Unidades habitacionais</v>
          </cell>
          <cell r="L2">
            <v>3</v>
          </cell>
          <cell r="M2" t="str">
            <v>Equipamentos comunitários</v>
          </cell>
          <cell r="N2">
            <v>6</v>
          </cell>
          <cell r="O2" t="str">
            <v>Pavimentação</v>
          </cell>
          <cell r="P2">
            <v>6</v>
          </cell>
          <cell r="Q2" t="str">
            <v xml:space="preserve">Drenagem </v>
          </cell>
          <cell r="R2">
            <v>6</v>
          </cell>
          <cell r="S2" t="str">
            <v>Abastecimento de água</v>
          </cell>
          <cell r="T2">
            <v>11</v>
          </cell>
          <cell r="U2" t="str">
            <v>Esgotamento sanitário</v>
          </cell>
          <cell r="V2">
            <v>8</v>
          </cell>
          <cell r="W2" t="str">
            <v>Energia elétrica e iluminação pública</v>
          </cell>
          <cell r="X2">
            <v>4</v>
          </cell>
          <cell r="Y2" t="str">
            <v>Coleta e tratamento de resíduos sólidos</v>
          </cell>
          <cell r="Z2">
            <v>6</v>
          </cell>
          <cell r="AA2" t="str">
            <v xml:space="preserve">Contenção e estabilização de encostas </v>
          </cell>
          <cell r="AB2">
            <v>2</v>
          </cell>
          <cell r="AC2" t="str">
            <v>Regularização fundiária</v>
          </cell>
          <cell r="AD2">
            <v>2</v>
          </cell>
          <cell r="AE2" t="str">
            <v>Aquisição de terreno</v>
          </cell>
          <cell r="AF2">
            <v>2</v>
          </cell>
          <cell r="AG2" t="str">
            <v>Aquisição de equipamentos e insumos</v>
          </cell>
          <cell r="AH2">
            <v>1</v>
          </cell>
          <cell r="AI2" t="str">
            <v>Elaboração de estudos e projetos</v>
          </cell>
          <cell r="AJ2">
            <v>1</v>
          </cell>
          <cell r="AK2" t="str">
            <v>Instrumentos e ações em planejamento e gestão pública</v>
          </cell>
          <cell r="AL2">
            <v>1</v>
          </cell>
          <cell r="AM2" t="str">
            <v>Ações complementares às obras</v>
          </cell>
          <cell r="AN2">
            <v>3</v>
          </cell>
          <cell r="AO2" t="str">
            <v>Gerenciamento</v>
          </cell>
          <cell r="AP2">
            <v>1</v>
          </cell>
          <cell r="AQ2" t="str">
            <v>Trabalho social</v>
          </cell>
          <cell r="AR2">
            <v>4</v>
          </cell>
        </row>
        <row r="3">
          <cell r="J3" t="str">
            <v>Unidades habitacionais</v>
          </cell>
        </row>
        <row r="4">
          <cell r="F4" t="str">
            <v>(SELECIONAR)</v>
          </cell>
          <cell r="J4" t="str">
            <v>Equipamentos comunitários</v>
          </cell>
        </row>
        <row r="5">
          <cell r="F5" t="str">
            <v>INSTITUTO ÁGUA E TERRA</v>
          </cell>
          <cell r="J5" t="str">
            <v>Pavimentação</v>
          </cell>
        </row>
        <row r="6">
          <cell r="F6" t="str">
            <v>CURITIBA/PR</v>
          </cell>
          <cell r="J6" t="str">
            <v xml:space="preserve">Drenagem </v>
          </cell>
        </row>
        <row r="7">
          <cell r="F7"/>
          <cell r="J7" t="str">
            <v>Abastecimento de água</v>
          </cell>
        </row>
        <row r="8">
          <cell r="F8"/>
          <cell r="J8" t="str">
            <v>Esgotamento sanitário</v>
          </cell>
        </row>
        <row r="9">
          <cell r="F9"/>
          <cell r="J9" t="str">
            <v>Energia elétrica e iluminação pública</v>
          </cell>
        </row>
        <row r="10">
          <cell r="F10"/>
          <cell r="J10" t="str">
            <v>Coleta e tratamento de resíduos sólidos</v>
          </cell>
        </row>
        <row r="11">
          <cell r="F11"/>
          <cell r="J11" t="str">
            <v xml:space="preserve">Contenção e estabilização de encostas </v>
          </cell>
        </row>
        <row r="12">
          <cell r="F12"/>
          <cell r="J12" t="str">
            <v>Regularização fundiária</v>
          </cell>
        </row>
        <row r="13">
          <cell r="F13"/>
          <cell r="J13" t="str">
            <v>Aquisição de terreno</v>
          </cell>
        </row>
        <row r="14">
          <cell r="J14" t="str">
            <v>Aquisição de equipamentos e insumos</v>
          </cell>
        </row>
        <row r="15">
          <cell r="J15" t="str">
            <v>Elaboração de estudos e projetos</v>
          </cell>
        </row>
        <row r="16">
          <cell r="F16" t="str">
            <v>RECUPERAÇÃO DA ORLA DE MATINHOS</v>
          </cell>
          <cell r="J16" t="str">
            <v>Instrumentos e ações em planejamento e gestão pública</v>
          </cell>
        </row>
        <row r="17">
          <cell r="F17" t="str">
            <v>RECUPERAÇÃO DA ORLA DE MATINHOS</v>
          </cell>
          <cell r="J17" t="str">
            <v>Ações complementares às obras</v>
          </cell>
        </row>
        <row r="18">
          <cell r="F18" t="str">
            <v>NÃO DESONERADO</v>
          </cell>
          <cell r="J18" t="str">
            <v>Gerenciamento</v>
          </cell>
        </row>
        <row r="19">
          <cell r="J19" t="str">
            <v>Trabalho social</v>
          </cell>
        </row>
        <row r="20">
          <cell r="J20"/>
        </row>
        <row r="21">
          <cell r="J21"/>
        </row>
        <row r="22">
          <cell r="F22"/>
        </row>
        <row r="23">
          <cell r="F23"/>
        </row>
        <row r="24">
          <cell r="F24"/>
        </row>
        <row r="36">
          <cell r="F36"/>
        </row>
        <row r="37">
          <cell r="F37"/>
        </row>
        <row r="38">
          <cell r="F38"/>
        </row>
        <row r="46">
          <cell r="F46">
            <v>44166</v>
          </cell>
        </row>
        <row r="50">
          <cell r="F50"/>
        </row>
        <row r="51">
          <cell r="F51"/>
        </row>
        <row r="52">
          <cell r="F52"/>
        </row>
        <row r="53">
          <cell r="F53"/>
        </row>
      </sheetData>
      <sheetData sheetId="2"/>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row r="8">
          <cell r="F8" t="str">
            <v>'[Referência 04-2021.xls]Banco'!$a5:$a$65536</v>
          </cell>
          <cell r="AF8" t="b">
            <v>1</v>
          </cell>
        </row>
        <row r="10">
          <cell r="AF10" t="b">
            <v>1</v>
          </cell>
        </row>
        <row r="11">
          <cell r="AF11" t="b">
            <v>1</v>
          </cell>
        </row>
        <row r="15">
          <cell r="M15" t="str">
            <v>LOTE</v>
          </cell>
          <cell r="P15"/>
          <cell r="Q15"/>
          <cell r="R15"/>
          <cell r="S15"/>
          <cell r="T15"/>
          <cell r="U15"/>
          <cell r="V15"/>
          <cell r="X15">
            <v>394558179.98999983</v>
          </cell>
          <cell r="Y15"/>
          <cell r="Z15" t="str">
            <v/>
          </cell>
          <cell r="AA15">
            <v>394558179.98999983</v>
          </cell>
          <cell r="AB15">
            <v>0</v>
          </cell>
          <cell r="AD15"/>
          <cell r="AH15"/>
          <cell r="AJ15"/>
          <cell r="AL15"/>
        </row>
        <row r="16">
          <cell r="X16">
            <v>106951010.28</v>
          </cell>
          <cell r="Z16" t="str">
            <v/>
          </cell>
          <cell r="AA16">
            <v>106951010.28</v>
          </cell>
          <cell r="AB16">
            <v>0</v>
          </cell>
        </row>
        <row r="17">
          <cell r="X17">
            <v>31913430.039999999</v>
          </cell>
          <cell r="Z17" t="str">
            <v/>
          </cell>
          <cell r="AA17">
            <v>31913430.040000003</v>
          </cell>
          <cell r="AB17">
            <v>0</v>
          </cell>
        </row>
        <row r="18">
          <cell r="X18">
            <v>1764.36</v>
          </cell>
          <cell r="Z18" t="str">
            <v>RA</v>
          </cell>
          <cell r="AA18">
            <v>1764.36</v>
          </cell>
          <cell r="AB18">
            <v>0</v>
          </cell>
        </row>
        <row r="19">
          <cell r="X19">
            <v>1264.4000000000001</v>
          </cell>
          <cell r="Z19" t="str">
            <v>RA</v>
          </cell>
          <cell r="AA19">
            <v>1264.4000000000001</v>
          </cell>
          <cell r="AB19">
            <v>0</v>
          </cell>
        </row>
        <row r="20">
          <cell r="X20">
            <v>784.86</v>
          </cell>
          <cell r="Z20" t="str">
            <v>RA</v>
          </cell>
          <cell r="AA20">
            <v>784.86</v>
          </cell>
          <cell r="AB20">
            <v>0</v>
          </cell>
        </row>
        <row r="21">
          <cell r="X21">
            <v>747863.78</v>
          </cell>
          <cell r="Z21" t="str">
            <v>RA</v>
          </cell>
          <cell r="AA21">
            <v>747863.78</v>
          </cell>
          <cell r="AB21">
            <v>0</v>
          </cell>
        </row>
        <row r="22">
          <cell r="X22">
            <v>120608.55</v>
          </cell>
          <cell r="Z22" t="str">
            <v>RA</v>
          </cell>
          <cell r="AA22">
            <v>120608.55</v>
          </cell>
          <cell r="AB22">
            <v>0</v>
          </cell>
        </row>
        <row r="23">
          <cell r="X23">
            <v>350076.33</v>
          </cell>
          <cell r="Z23" t="str">
            <v>RA</v>
          </cell>
          <cell r="AA23">
            <v>350076.33</v>
          </cell>
          <cell r="AB23">
            <v>0</v>
          </cell>
        </row>
        <row r="24">
          <cell r="X24">
            <v>446741.19</v>
          </cell>
          <cell r="Z24" t="str">
            <v>RA</v>
          </cell>
          <cell r="AA24">
            <v>446741.19</v>
          </cell>
          <cell r="AB24">
            <v>0</v>
          </cell>
        </row>
        <row r="25">
          <cell r="X25">
            <v>159861.96</v>
          </cell>
          <cell r="Z25" t="str">
            <v>RA</v>
          </cell>
          <cell r="AA25">
            <v>159861.96</v>
          </cell>
          <cell r="AB25">
            <v>0</v>
          </cell>
        </row>
        <row r="26">
          <cell r="X26">
            <v>948223.53</v>
          </cell>
          <cell r="Z26" t="str">
            <v>RA</v>
          </cell>
          <cell r="AA26">
            <v>948223.53</v>
          </cell>
          <cell r="AB26">
            <v>0</v>
          </cell>
        </row>
        <row r="27">
          <cell r="X27">
            <v>301832.90999999997</v>
          </cell>
          <cell r="Z27" t="str">
            <v>RA</v>
          </cell>
          <cell r="AA27">
            <v>301832.90999999997</v>
          </cell>
          <cell r="AB27">
            <v>0</v>
          </cell>
        </row>
        <row r="28">
          <cell r="X28">
            <v>860140.5</v>
          </cell>
          <cell r="Z28" t="str">
            <v>RA</v>
          </cell>
          <cell r="AA28">
            <v>860140.5</v>
          </cell>
          <cell r="AB28">
            <v>0</v>
          </cell>
        </row>
        <row r="29">
          <cell r="X29">
            <v>557809.78</v>
          </cell>
          <cell r="Z29" t="str">
            <v>RA</v>
          </cell>
          <cell r="AA29">
            <v>557809.78</v>
          </cell>
          <cell r="AB29">
            <v>0</v>
          </cell>
        </row>
        <row r="30">
          <cell r="X30">
            <v>1043119.28</v>
          </cell>
          <cell r="Z30" t="str">
            <v>RA</v>
          </cell>
          <cell r="AA30">
            <v>1043119.28</v>
          </cell>
          <cell r="AB30">
            <v>0</v>
          </cell>
        </row>
        <row r="31">
          <cell r="X31">
            <v>255840.42</v>
          </cell>
          <cell r="Z31" t="str">
            <v>RA</v>
          </cell>
          <cell r="AA31">
            <v>255840.42</v>
          </cell>
          <cell r="AB31">
            <v>0</v>
          </cell>
        </row>
        <row r="32">
          <cell r="X32">
            <v>1053967.4099999999</v>
          </cell>
          <cell r="Z32" t="str">
            <v>RA</v>
          </cell>
          <cell r="AA32">
            <v>1053967.4099999999</v>
          </cell>
          <cell r="AB32">
            <v>0</v>
          </cell>
        </row>
        <row r="33">
          <cell r="X33">
            <v>5752126.04</v>
          </cell>
          <cell r="Z33" t="str">
            <v>RA</v>
          </cell>
          <cell r="AA33">
            <v>5752126.04</v>
          </cell>
          <cell r="AB33">
            <v>0</v>
          </cell>
        </row>
        <row r="34">
          <cell r="X34">
            <v>81218.34</v>
          </cell>
          <cell r="Z34" t="str">
            <v>RA</v>
          </cell>
          <cell r="AA34">
            <v>81218.34</v>
          </cell>
          <cell r="AB34">
            <v>0</v>
          </cell>
        </row>
        <row r="35">
          <cell r="X35">
            <v>4175017</v>
          </cell>
          <cell r="Z35" t="str">
            <v>RA</v>
          </cell>
          <cell r="AA35">
            <v>4175017</v>
          </cell>
          <cell r="AB35">
            <v>0</v>
          </cell>
        </row>
        <row r="36">
          <cell r="X36">
            <v>23701.48</v>
          </cell>
          <cell r="Z36" t="str">
            <v>RA</v>
          </cell>
          <cell r="AA36">
            <v>23701.48</v>
          </cell>
          <cell r="AB36">
            <v>0</v>
          </cell>
        </row>
        <row r="37">
          <cell r="X37">
            <v>4336320.9000000004</v>
          </cell>
          <cell r="Z37" t="str">
            <v>RA</v>
          </cell>
          <cell r="AA37">
            <v>4336320.9000000004</v>
          </cell>
          <cell r="AB37">
            <v>0</v>
          </cell>
        </row>
        <row r="38">
          <cell r="X38">
            <v>9412085.6999999993</v>
          </cell>
          <cell r="Z38" t="str">
            <v>RA</v>
          </cell>
          <cell r="AA38">
            <v>9412085.6999999993</v>
          </cell>
          <cell r="AB38">
            <v>0</v>
          </cell>
        </row>
        <row r="39">
          <cell r="X39">
            <v>1283061.32</v>
          </cell>
          <cell r="Z39" t="str">
            <v>RA</v>
          </cell>
          <cell r="AA39">
            <v>1283061.32</v>
          </cell>
          <cell r="AB39">
            <v>0</v>
          </cell>
        </row>
        <row r="40">
          <cell r="X40">
            <v>7233152.2599999998</v>
          </cell>
          <cell r="Z40" t="str">
            <v/>
          </cell>
          <cell r="AA40">
            <v>7233152.2599999998</v>
          </cell>
          <cell r="AB40">
            <v>0</v>
          </cell>
        </row>
        <row r="41">
          <cell r="X41">
            <v>365.04</v>
          </cell>
          <cell r="Z41" t="str">
            <v>RA</v>
          </cell>
          <cell r="AA41">
            <v>365.04</v>
          </cell>
          <cell r="AB41">
            <v>0</v>
          </cell>
        </row>
        <row r="42">
          <cell r="X42">
            <v>261.60000000000002</v>
          </cell>
          <cell r="Z42" t="str">
            <v>RA</v>
          </cell>
          <cell r="AA42">
            <v>261.60000000000002</v>
          </cell>
          <cell r="AB42">
            <v>0</v>
          </cell>
        </row>
        <row r="43">
          <cell r="X43">
            <v>261.62</v>
          </cell>
          <cell r="Z43" t="str">
            <v>RA</v>
          </cell>
          <cell r="AA43">
            <v>261.62</v>
          </cell>
          <cell r="AB43">
            <v>0</v>
          </cell>
        </row>
        <row r="44">
          <cell r="X44">
            <v>281479.98</v>
          </cell>
          <cell r="Z44" t="str">
            <v>RA</v>
          </cell>
          <cell r="AA44">
            <v>281479.98</v>
          </cell>
          <cell r="AB44">
            <v>0</v>
          </cell>
        </row>
        <row r="45">
          <cell r="X45">
            <v>103162.59</v>
          </cell>
          <cell r="Z45" t="str">
            <v>RA</v>
          </cell>
          <cell r="AA45">
            <v>103162.59</v>
          </cell>
          <cell r="AB45">
            <v>0</v>
          </cell>
        </row>
        <row r="46">
          <cell r="X46">
            <v>82868.31</v>
          </cell>
          <cell r="Z46" t="str">
            <v>RA</v>
          </cell>
          <cell r="AA46">
            <v>82868.31</v>
          </cell>
          <cell r="AB46">
            <v>0</v>
          </cell>
        </row>
        <row r="47">
          <cell r="X47">
            <v>70139.88</v>
          </cell>
          <cell r="Z47" t="str">
            <v>RA</v>
          </cell>
          <cell r="AA47">
            <v>70139.88</v>
          </cell>
          <cell r="AB47">
            <v>0</v>
          </cell>
        </row>
        <row r="48">
          <cell r="X48">
            <v>155678.49</v>
          </cell>
          <cell r="Z48" t="str">
            <v>RA</v>
          </cell>
          <cell r="AA48">
            <v>155678.49</v>
          </cell>
          <cell r="AB48">
            <v>0</v>
          </cell>
        </row>
        <row r="49">
          <cell r="X49">
            <v>144552.24</v>
          </cell>
          <cell r="Z49" t="str">
            <v>RA</v>
          </cell>
          <cell r="AA49">
            <v>144552.24</v>
          </cell>
          <cell r="AB49">
            <v>0</v>
          </cell>
        </row>
        <row r="50">
          <cell r="X50">
            <v>268869</v>
          </cell>
          <cell r="Z50" t="str">
            <v>RA</v>
          </cell>
          <cell r="AA50">
            <v>268869</v>
          </cell>
          <cell r="AB50">
            <v>0</v>
          </cell>
        </row>
        <row r="51">
          <cell r="X51">
            <v>196874.04</v>
          </cell>
          <cell r="Z51" t="str">
            <v>RA</v>
          </cell>
          <cell r="AA51">
            <v>196874.04</v>
          </cell>
          <cell r="AB51">
            <v>0</v>
          </cell>
        </row>
        <row r="52">
          <cell r="X52">
            <v>65094.92</v>
          </cell>
          <cell r="Z52" t="str">
            <v>RA</v>
          </cell>
          <cell r="AA52">
            <v>65094.92</v>
          </cell>
          <cell r="AB52">
            <v>0</v>
          </cell>
        </row>
        <row r="53">
          <cell r="X53">
            <v>214158.06</v>
          </cell>
          <cell r="Z53" t="str">
            <v>RA</v>
          </cell>
          <cell r="AA53">
            <v>214158.06</v>
          </cell>
          <cell r="AB53">
            <v>0</v>
          </cell>
        </row>
        <row r="54">
          <cell r="X54">
            <v>1306305.25</v>
          </cell>
          <cell r="Z54" t="str">
            <v>RA</v>
          </cell>
          <cell r="AA54">
            <v>1306305.25</v>
          </cell>
          <cell r="AB54">
            <v>0</v>
          </cell>
        </row>
        <row r="55">
          <cell r="X55">
            <v>20664.84</v>
          </cell>
          <cell r="Z55" t="str">
            <v>RA</v>
          </cell>
          <cell r="AA55">
            <v>20664.84</v>
          </cell>
          <cell r="AB55">
            <v>0</v>
          </cell>
        </row>
        <row r="56">
          <cell r="X56">
            <v>1315885.5900000001</v>
          </cell>
          <cell r="Z56" t="str">
            <v>RA</v>
          </cell>
          <cell r="AA56">
            <v>1315885.5900000001</v>
          </cell>
          <cell r="AB56">
            <v>0</v>
          </cell>
        </row>
        <row r="57">
          <cell r="X57">
            <v>11758.53</v>
          </cell>
          <cell r="Z57" t="str">
            <v>RA</v>
          </cell>
          <cell r="AA57">
            <v>11758.53</v>
          </cell>
          <cell r="AB57">
            <v>0</v>
          </cell>
        </row>
        <row r="58">
          <cell r="X58">
            <v>804729.68</v>
          </cell>
          <cell r="Z58" t="str">
            <v>RA</v>
          </cell>
          <cell r="AA58">
            <v>804729.68</v>
          </cell>
          <cell r="AB58">
            <v>0</v>
          </cell>
        </row>
        <row r="59">
          <cell r="X59">
            <v>1927309.89</v>
          </cell>
          <cell r="Z59" t="str">
            <v>RA</v>
          </cell>
          <cell r="AA59">
            <v>1927309.89</v>
          </cell>
          <cell r="AB59">
            <v>0</v>
          </cell>
        </row>
        <row r="60">
          <cell r="X60">
            <v>262732.71000000002</v>
          </cell>
          <cell r="Z60" t="str">
            <v>RA</v>
          </cell>
          <cell r="AA60">
            <v>262732.71000000002</v>
          </cell>
          <cell r="AB60">
            <v>0</v>
          </cell>
        </row>
        <row r="61">
          <cell r="X61">
            <v>32554878.75</v>
          </cell>
          <cell r="Z61" t="str">
            <v/>
          </cell>
          <cell r="AA61">
            <v>32554878.75</v>
          </cell>
          <cell r="AB61">
            <v>0</v>
          </cell>
        </row>
        <row r="62">
          <cell r="X62">
            <v>1642.68</v>
          </cell>
          <cell r="Z62" t="str">
            <v>RA</v>
          </cell>
          <cell r="AA62">
            <v>1642.68</v>
          </cell>
          <cell r="AB62">
            <v>0</v>
          </cell>
        </row>
        <row r="63">
          <cell r="X63">
            <v>1177.2</v>
          </cell>
          <cell r="Z63" t="str">
            <v>RA</v>
          </cell>
          <cell r="AA63">
            <v>1177.2</v>
          </cell>
          <cell r="AB63">
            <v>0</v>
          </cell>
        </row>
        <row r="64">
          <cell r="X64">
            <v>784.86</v>
          </cell>
          <cell r="Z64" t="str">
            <v>RA</v>
          </cell>
          <cell r="AA64">
            <v>784.86</v>
          </cell>
          <cell r="AB64">
            <v>0</v>
          </cell>
        </row>
        <row r="65">
          <cell r="X65">
            <v>1118883.8899999999</v>
          </cell>
          <cell r="Z65" t="str">
            <v>RA</v>
          </cell>
          <cell r="AA65">
            <v>1118883.8899999999</v>
          </cell>
          <cell r="AB65">
            <v>0</v>
          </cell>
        </row>
        <row r="66">
          <cell r="X66">
            <v>218786.58</v>
          </cell>
          <cell r="Z66" t="str">
            <v>RA</v>
          </cell>
          <cell r="AA66">
            <v>218786.58</v>
          </cell>
          <cell r="AB66">
            <v>0</v>
          </cell>
        </row>
        <row r="67">
          <cell r="X67">
            <v>441756.63</v>
          </cell>
          <cell r="Z67" t="str">
            <v>RA</v>
          </cell>
          <cell r="AA67">
            <v>441756.63</v>
          </cell>
          <cell r="AB67">
            <v>0</v>
          </cell>
        </row>
        <row r="68">
          <cell r="X68">
            <v>444070.89</v>
          </cell>
          <cell r="Z68" t="str">
            <v>RA</v>
          </cell>
          <cell r="AA68">
            <v>444070.89</v>
          </cell>
          <cell r="AB68">
            <v>0</v>
          </cell>
        </row>
        <row r="69">
          <cell r="X69">
            <v>106990.02</v>
          </cell>
          <cell r="Z69" t="str">
            <v>RA</v>
          </cell>
          <cell r="AA69">
            <v>106990.02</v>
          </cell>
          <cell r="AB69">
            <v>0</v>
          </cell>
        </row>
        <row r="70">
          <cell r="X70">
            <v>1124819.3700000001</v>
          </cell>
          <cell r="Z70" t="str">
            <v>RA</v>
          </cell>
          <cell r="AA70">
            <v>1124819.3700000001</v>
          </cell>
          <cell r="AB70">
            <v>0</v>
          </cell>
        </row>
        <row r="71">
          <cell r="X71">
            <v>308419.65000000002</v>
          </cell>
          <cell r="Z71" t="str">
            <v>RA</v>
          </cell>
          <cell r="AA71">
            <v>308419.65000000002</v>
          </cell>
          <cell r="AB71">
            <v>0</v>
          </cell>
        </row>
        <row r="72">
          <cell r="X72">
            <v>1232472</v>
          </cell>
          <cell r="Z72" t="str">
            <v>RA</v>
          </cell>
          <cell r="AA72">
            <v>1232472</v>
          </cell>
          <cell r="AB72">
            <v>0</v>
          </cell>
        </row>
        <row r="73">
          <cell r="X73">
            <v>522221.67</v>
          </cell>
          <cell r="Z73" t="str">
            <v>RA</v>
          </cell>
          <cell r="AA73">
            <v>522221.67</v>
          </cell>
          <cell r="AB73">
            <v>0</v>
          </cell>
        </row>
        <row r="74">
          <cell r="X74">
            <v>4744262.68</v>
          </cell>
          <cell r="Z74" t="str">
            <v>RA</v>
          </cell>
          <cell r="AA74">
            <v>4744262.68</v>
          </cell>
          <cell r="AB74">
            <v>0</v>
          </cell>
        </row>
        <row r="75">
          <cell r="X75">
            <v>1649684.66</v>
          </cell>
          <cell r="Z75" t="str">
            <v>RA</v>
          </cell>
          <cell r="AA75">
            <v>1649684.66</v>
          </cell>
          <cell r="AB75">
            <v>0</v>
          </cell>
        </row>
        <row r="76">
          <cell r="X76">
            <v>4464279.1399999997</v>
          </cell>
          <cell r="Z76" t="str">
            <v>RA</v>
          </cell>
          <cell r="AA76">
            <v>4464279.1399999997</v>
          </cell>
          <cell r="AB76">
            <v>0</v>
          </cell>
        </row>
        <row r="77">
          <cell r="X77">
            <v>46563</v>
          </cell>
          <cell r="Z77" t="str">
            <v>RA</v>
          </cell>
          <cell r="AA77">
            <v>46563</v>
          </cell>
          <cell r="AB77">
            <v>0</v>
          </cell>
        </row>
        <row r="78">
          <cell r="X78">
            <v>3749211.28</v>
          </cell>
          <cell r="Z78" t="str">
            <v>RA</v>
          </cell>
          <cell r="AA78">
            <v>3749211.28</v>
          </cell>
          <cell r="AB78">
            <v>0</v>
          </cell>
        </row>
        <row r="79">
          <cell r="X79">
            <v>10893802.98</v>
          </cell>
          <cell r="Z79" t="str">
            <v>RA</v>
          </cell>
          <cell r="AA79">
            <v>10893802.98</v>
          </cell>
          <cell r="AB79">
            <v>0</v>
          </cell>
        </row>
        <row r="80">
          <cell r="X80">
            <v>1485049.57</v>
          </cell>
          <cell r="Z80" t="str">
            <v>RA</v>
          </cell>
          <cell r="AA80">
            <v>1485049.57</v>
          </cell>
          <cell r="AB80">
            <v>0</v>
          </cell>
        </row>
        <row r="81">
          <cell r="X81">
            <v>11789179.91</v>
          </cell>
          <cell r="Z81" t="str">
            <v/>
          </cell>
          <cell r="AA81">
            <v>11789179.91</v>
          </cell>
          <cell r="AB81">
            <v>0</v>
          </cell>
        </row>
        <row r="82">
          <cell r="X82">
            <v>1521</v>
          </cell>
          <cell r="Z82" t="str">
            <v>RA</v>
          </cell>
          <cell r="AA82">
            <v>1521</v>
          </cell>
          <cell r="AB82">
            <v>0</v>
          </cell>
        </row>
        <row r="83">
          <cell r="X83">
            <v>1090</v>
          </cell>
          <cell r="Z83" t="str">
            <v>RA</v>
          </cell>
          <cell r="AA83">
            <v>1090</v>
          </cell>
          <cell r="AB83">
            <v>0</v>
          </cell>
        </row>
        <row r="84">
          <cell r="X84">
            <v>654.04999999999995</v>
          </cell>
          <cell r="Z84" t="str">
            <v>RA</v>
          </cell>
          <cell r="AA84">
            <v>654.04999999999995</v>
          </cell>
          <cell r="AB84">
            <v>0</v>
          </cell>
        </row>
        <row r="85">
          <cell r="X85">
            <v>281479.98</v>
          </cell>
          <cell r="Z85" t="str">
            <v>RA</v>
          </cell>
          <cell r="AA85">
            <v>281479.98</v>
          </cell>
          <cell r="AB85">
            <v>0</v>
          </cell>
        </row>
        <row r="86">
          <cell r="X86">
            <v>153898.29</v>
          </cell>
          <cell r="Z86" t="str">
            <v>RA</v>
          </cell>
          <cell r="AA86">
            <v>153898.29</v>
          </cell>
          <cell r="AB86">
            <v>0</v>
          </cell>
        </row>
        <row r="87">
          <cell r="X87">
            <v>403170</v>
          </cell>
          <cell r="Z87" t="str">
            <v>RA</v>
          </cell>
          <cell r="AA87">
            <v>403170</v>
          </cell>
          <cell r="AB87">
            <v>0</v>
          </cell>
        </row>
        <row r="88">
          <cell r="X88">
            <v>157715.14000000001</v>
          </cell>
          <cell r="Z88" t="str">
            <v>RA</v>
          </cell>
          <cell r="AA88">
            <v>157715.14000000001</v>
          </cell>
          <cell r="AB88">
            <v>0</v>
          </cell>
        </row>
        <row r="89">
          <cell r="X89">
            <v>319011.84000000003</v>
          </cell>
          <cell r="Z89" t="str">
            <v>RA</v>
          </cell>
          <cell r="AA89">
            <v>319011.84000000003</v>
          </cell>
          <cell r="AB89">
            <v>0</v>
          </cell>
        </row>
        <row r="90">
          <cell r="X90">
            <v>882198.04</v>
          </cell>
          <cell r="Z90" t="str">
            <v>RA</v>
          </cell>
          <cell r="AA90">
            <v>882198.04</v>
          </cell>
          <cell r="AB90">
            <v>0</v>
          </cell>
        </row>
        <row r="91">
          <cell r="X91">
            <v>50067.78</v>
          </cell>
          <cell r="Z91" t="str">
            <v>RA</v>
          </cell>
          <cell r="AA91">
            <v>50067.78</v>
          </cell>
          <cell r="AB91">
            <v>0</v>
          </cell>
        </row>
        <row r="92">
          <cell r="X92">
            <v>2314524.13</v>
          </cell>
          <cell r="Z92" t="str">
            <v>RA</v>
          </cell>
          <cell r="AA92">
            <v>2314524.13</v>
          </cell>
          <cell r="AB92">
            <v>0</v>
          </cell>
        </row>
        <row r="93">
          <cell r="X93">
            <v>38300.35</v>
          </cell>
          <cell r="Z93" t="str">
            <v>RA</v>
          </cell>
          <cell r="AA93">
            <v>38300.35</v>
          </cell>
          <cell r="AB93">
            <v>0</v>
          </cell>
        </row>
        <row r="94">
          <cell r="X94">
            <v>2365590.7999999998</v>
          </cell>
          <cell r="Z94" t="str">
            <v>RA</v>
          </cell>
          <cell r="AA94">
            <v>2365590.7999999998</v>
          </cell>
          <cell r="AB94">
            <v>0</v>
          </cell>
        </row>
        <row r="95">
          <cell r="X95">
            <v>4241723.55</v>
          </cell>
          <cell r="Z95" t="str">
            <v>RA</v>
          </cell>
          <cell r="AA95">
            <v>4241723.55</v>
          </cell>
          <cell r="AB95">
            <v>0</v>
          </cell>
        </row>
        <row r="96">
          <cell r="X96">
            <v>578234.96</v>
          </cell>
          <cell r="Z96" t="str">
            <v>RA</v>
          </cell>
          <cell r="AA96">
            <v>578234.96</v>
          </cell>
          <cell r="AB96">
            <v>0</v>
          </cell>
        </row>
        <row r="97">
          <cell r="X97">
            <v>11806798.07</v>
          </cell>
          <cell r="Z97" t="str">
            <v/>
          </cell>
          <cell r="AA97">
            <v>11806798.07</v>
          </cell>
          <cell r="AB97">
            <v>0</v>
          </cell>
        </row>
        <row r="98">
          <cell r="X98">
            <v>1521</v>
          </cell>
          <cell r="Z98" t="str">
            <v>RA</v>
          </cell>
          <cell r="AA98">
            <v>1521</v>
          </cell>
          <cell r="AB98">
            <v>0</v>
          </cell>
        </row>
        <row r="99">
          <cell r="X99">
            <v>1090</v>
          </cell>
          <cell r="Z99" t="str">
            <v>RA</v>
          </cell>
          <cell r="AA99">
            <v>1090</v>
          </cell>
          <cell r="AB99">
            <v>0</v>
          </cell>
        </row>
        <row r="100">
          <cell r="X100">
            <v>654.04999999999995</v>
          </cell>
          <cell r="Z100" t="str">
            <v>RA</v>
          </cell>
          <cell r="AA100">
            <v>654.04999999999995</v>
          </cell>
          <cell r="AB100">
            <v>0</v>
          </cell>
        </row>
        <row r="101">
          <cell r="X101">
            <v>281479.98</v>
          </cell>
          <cell r="Z101" t="str">
            <v>RA</v>
          </cell>
          <cell r="AA101">
            <v>281479.98</v>
          </cell>
          <cell r="AB101">
            <v>0</v>
          </cell>
        </row>
        <row r="102">
          <cell r="X102">
            <v>153898.29</v>
          </cell>
          <cell r="Z102" t="str">
            <v>RA</v>
          </cell>
          <cell r="AA102">
            <v>153898.29</v>
          </cell>
          <cell r="AB102">
            <v>0</v>
          </cell>
        </row>
        <row r="103">
          <cell r="X103">
            <v>403170</v>
          </cell>
          <cell r="Z103" t="str">
            <v>RA</v>
          </cell>
          <cell r="AA103">
            <v>403170</v>
          </cell>
          <cell r="AB103">
            <v>0</v>
          </cell>
        </row>
        <row r="104">
          <cell r="X104">
            <v>157715.14000000001</v>
          </cell>
          <cell r="Z104" t="str">
            <v>RA</v>
          </cell>
          <cell r="AA104">
            <v>157715.14000000001</v>
          </cell>
          <cell r="AB104">
            <v>0</v>
          </cell>
        </row>
        <row r="105">
          <cell r="X105">
            <v>319011.84000000003</v>
          </cell>
          <cell r="Z105" t="str">
            <v>RA</v>
          </cell>
          <cell r="AA105">
            <v>319011.84000000003</v>
          </cell>
          <cell r="AB105">
            <v>0</v>
          </cell>
        </row>
        <row r="106">
          <cell r="X106">
            <v>882198.04</v>
          </cell>
          <cell r="Z106" t="str">
            <v>RA</v>
          </cell>
          <cell r="AA106">
            <v>882198.04</v>
          </cell>
          <cell r="AB106">
            <v>0</v>
          </cell>
        </row>
        <row r="107">
          <cell r="X107">
            <v>50067.78</v>
          </cell>
          <cell r="Z107" t="str">
            <v>RA</v>
          </cell>
          <cell r="AA107">
            <v>50067.78</v>
          </cell>
          <cell r="AB107">
            <v>0</v>
          </cell>
        </row>
        <row r="108">
          <cell r="X108">
            <v>2314524.13</v>
          </cell>
          <cell r="Z108" t="str">
            <v>RA</v>
          </cell>
          <cell r="AA108">
            <v>2314524.13</v>
          </cell>
          <cell r="AB108">
            <v>0</v>
          </cell>
        </row>
        <row r="109">
          <cell r="X109">
            <v>55918.51</v>
          </cell>
          <cell r="Z109" t="str">
            <v>RA</v>
          </cell>
          <cell r="AA109">
            <v>55918.51</v>
          </cell>
          <cell r="AB109">
            <v>0</v>
          </cell>
        </row>
        <row r="110">
          <cell r="X110">
            <v>2365590.7999999998</v>
          </cell>
          <cell r="Z110" t="str">
            <v>RA</v>
          </cell>
          <cell r="AA110">
            <v>2365590.7999999998</v>
          </cell>
          <cell r="AB110">
            <v>0</v>
          </cell>
        </row>
        <row r="111">
          <cell r="X111">
            <v>4241723.55</v>
          </cell>
          <cell r="Z111" t="str">
            <v>RA</v>
          </cell>
          <cell r="AA111">
            <v>4241723.55</v>
          </cell>
          <cell r="AB111">
            <v>0</v>
          </cell>
        </row>
        <row r="112">
          <cell r="X112">
            <v>578234.96</v>
          </cell>
          <cell r="Z112" t="str">
            <v>RA</v>
          </cell>
          <cell r="AA112">
            <v>578234.96</v>
          </cell>
          <cell r="AB112">
            <v>0</v>
          </cell>
        </row>
        <row r="113">
          <cell r="X113">
            <v>11653571.25</v>
          </cell>
          <cell r="Z113" t="str">
            <v/>
          </cell>
          <cell r="AA113">
            <v>11653571.25</v>
          </cell>
          <cell r="AB113">
            <v>0</v>
          </cell>
        </row>
        <row r="114">
          <cell r="X114">
            <v>11630725.539999999</v>
          </cell>
          <cell r="Z114" t="str">
            <v/>
          </cell>
          <cell r="AA114">
            <v>11630725.539999999</v>
          </cell>
          <cell r="AB114">
            <v>0</v>
          </cell>
        </row>
        <row r="115">
          <cell r="X115">
            <v>15362.1</v>
          </cell>
          <cell r="Z115" t="str">
            <v>RA</v>
          </cell>
          <cell r="AA115">
            <v>15362.1</v>
          </cell>
          <cell r="AB115">
            <v>0</v>
          </cell>
        </row>
        <row r="116">
          <cell r="X116">
            <v>11009</v>
          </cell>
          <cell r="Z116" t="str">
            <v>RA</v>
          </cell>
          <cell r="AA116">
            <v>11009</v>
          </cell>
          <cell r="AB116">
            <v>0</v>
          </cell>
        </row>
        <row r="117">
          <cell r="X117">
            <v>5494.02</v>
          </cell>
          <cell r="Z117" t="str">
            <v>RA</v>
          </cell>
          <cell r="AA117">
            <v>5494.02</v>
          </cell>
          <cell r="AB117">
            <v>0</v>
          </cell>
        </row>
        <row r="118">
          <cell r="X118">
            <v>4671.25</v>
          </cell>
          <cell r="Z118" t="str">
            <v>RA</v>
          </cell>
          <cell r="AA118">
            <v>4671.25</v>
          </cell>
          <cell r="AB118">
            <v>0</v>
          </cell>
        </row>
        <row r="119">
          <cell r="X119">
            <v>141122.25</v>
          </cell>
          <cell r="Z119" t="str">
            <v>RA</v>
          </cell>
          <cell r="AA119">
            <v>141122.25</v>
          </cell>
          <cell r="AB119">
            <v>0</v>
          </cell>
        </row>
        <row r="120">
          <cell r="X120">
            <v>171119.25</v>
          </cell>
          <cell r="Z120" t="str">
            <v>RA</v>
          </cell>
          <cell r="AA120">
            <v>171119.25</v>
          </cell>
          <cell r="AB120">
            <v>0</v>
          </cell>
        </row>
        <row r="121">
          <cell r="X121">
            <v>64214.46</v>
          </cell>
          <cell r="Z121" t="str">
            <v>RA</v>
          </cell>
          <cell r="AA121">
            <v>64214.46</v>
          </cell>
          <cell r="AB121">
            <v>0</v>
          </cell>
        </row>
        <row r="122">
          <cell r="X122">
            <v>252404.39</v>
          </cell>
          <cell r="Z122" t="str">
            <v>RA</v>
          </cell>
          <cell r="AA122">
            <v>252404.39</v>
          </cell>
          <cell r="AB122">
            <v>0</v>
          </cell>
        </row>
        <row r="123">
          <cell r="X123">
            <v>11421.26</v>
          </cell>
          <cell r="Z123" t="str">
            <v>RA</v>
          </cell>
          <cell r="AA123">
            <v>11421.26</v>
          </cell>
          <cell r="AB123">
            <v>0</v>
          </cell>
        </row>
        <row r="124">
          <cell r="X124">
            <v>308014.2</v>
          </cell>
          <cell r="Z124" t="str">
            <v>RA</v>
          </cell>
          <cell r="AA124">
            <v>308014.2</v>
          </cell>
          <cell r="AB124">
            <v>0</v>
          </cell>
        </row>
        <row r="125">
          <cell r="X125">
            <v>3672793.58</v>
          </cell>
          <cell r="Z125" t="str">
            <v>RA</v>
          </cell>
          <cell r="AA125">
            <v>3672793.58</v>
          </cell>
          <cell r="AB125">
            <v>0</v>
          </cell>
        </row>
        <row r="126">
          <cell r="X126">
            <v>3387503.83</v>
          </cell>
          <cell r="Z126" t="str">
            <v>RA</v>
          </cell>
          <cell r="AA126">
            <v>3387503.83</v>
          </cell>
          <cell r="AB126">
            <v>0</v>
          </cell>
        </row>
        <row r="127">
          <cell r="X127">
            <v>3585595.95</v>
          </cell>
          <cell r="Z127" t="str">
            <v>RA</v>
          </cell>
          <cell r="AA127">
            <v>3585595.95</v>
          </cell>
          <cell r="AB127">
            <v>0</v>
          </cell>
        </row>
        <row r="128">
          <cell r="X128">
            <v>22845.71</v>
          </cell>
          <cell r="Z128" t="str">
            <v/>
          </cell>
          <cell r="AA128">
            <v>22845.71</v>
          </cell>
          <cell r="AB128">
            <v>0</v>
          </cell>
        </row>
        <row r="129">
          <cell r="X129">
            <v>22845.71</v>
          </cell>
          <cell r="Z129" t="str">
            <v>RA</v>
          </cell>
          <cell r="AA129">
            <v>22845.71</v>
          </cell>
          <cell r="AB129">
            <v>0</v>
          </cell>
        </row>
        <row r="130">
          <cell r="X130">
            <v>160425355.19999999</v>
          </cell>
          <cell r="Z130" t="str">
            <v/>
          </cell>
          <cell r="AA130">
            <v>160425355.20000005</v>
          </cell>
          <cell r="AB130">
            <v>0</v>
          </cell>
        </row>
        <row r="131">
          <cell r="X131">
            <v>160425355.19999999</v>
          </cell>
          <cell r="Z131" t="str">
            <v/>
          </cell>
          <cell r="AA131">
            <v>160425355.20000005</v>
          </cell>
          <cell r="AB131">
            <v>0</v>
          </cell>
        </row>
        <row r="132">
          <cell r="X132">
            <v>34983</v>
          </cell>
          <cell r="Z132" t="str">
            <v>RA</v>
          </cell>
          <cell r="AA132">
            <v>34983</v>
          </cell>
          <cell r="AB132">
            <v>0</v>
          </cell>
        </row>
        <row r="133">
          <cell r="X133">
            <v>25070</v>
          </cell>
          <cell r="Z133" t="str">
            <v>RA</v>
          </cell>
          <cell r="AA133">
            <v>25070</v>
          </cell>
          <cell r="AB133">
            <v>0</v>
          </cell>
        </row>
        <row r="134">
          <cell r="X134">
            <v>21583.65</v>
          </cell>
          <cell r="Z134" t="str">
            <v>RA</v>
          </cell>
          <cell r="AA134">
            <v>21583.65</v>
          </cell>
          <cell r="AB134">
            <v>0</v>
          </cell>
        </row>
        <row r="135">
          <cell r="X135">
            <v>6764112.1500000004</v>
          </cell>
          <cell r="Z135" t="str">
            <v>RA</v>
          </cell>
          <cell r="AA135">
            <v>6764112.1500000004</v>
          </cell>
          <cell r="AB135">
            <v>0</v>
          </cell>
        </row>
        <row r="136">
          <cell r="X136">
            <v>3043850.47</v>
          </cell>
          <cell r="Z136" t="str">
            <v>RA</v>
          </cell>
          <cell r="AA136">
            <v>3043850.47</v>
          </cell>
          <cell r="AB136">
            <v>0</v>
          </cell>
        </row>
        <row r="137">
          <cell r="X137">
            <v>145551981.33000001</v>
          </cell>
          <cell r="Z137" t="str">
            <v>RA</v>
          </cell>
          <cell r="AA137">
            <v>145551981.33000001</v>
          </cell>
          <cell r="AB137">
            <v>0</v>
          </cell>
        </row>
        <row r="138">
          <cell r="X138">
            <v>2303166</v>
          </cell>
          <cell r="Z138" t="str">
            <v>RA</v>
          </cell>
          <cell r="AA138">
            <v>2303166</v>
          </cell>
          <cell r="AB138">
            <v>0</v>
          </cell>
        </row>
        <row r="139">
          <cell r="X139">
            <v>1067262.3999999999</v>
          </cell>
          <cell r="Z139" t="str">
            <v>RA</v>
          </cell>
          <cell r="AA139">
            <v>1067262.3999999999</v>
          </cell>
          <cell r="AB139">
            <v>0</v>
          </cell>
        </row>
        <row r="140">
          <cell r="X140">
            <v>684418.4</v>
          </cell>
          <cell r="Z140" t="str">
            <v>RA</v>
          </cell>
          <cell r="AA140">
            <v>684418.4</v>
          </cell>
          <cell r="AB140">
            <v>0</v>
          </cell>
        </row>
        <row r="141">
          <cell r="X141">
            <v>928927.8</v>
          </cell>
          <cell r="Z141" t="str">
            <v>RA</v>
          </cell>
          <cell r="AA141">
            <v>928927.8</v>
          </cell>
          <cell r="AB141">
            <v>0</v>
          </cell>
        </row>
        <row r="142">
          <cell r="X142">
            <v>10071864.789999999</v>
          </cell>
          <cell r="Z142" t="str">
            <v/>
          </cell>
          <cell r="AA142">
            <v>10071864.790000001</v>
          </cell>
          <cell r="AB142">
            <v>0</v>
          </cell>
        </row>
        <row r="143">
          <cell r="X143">
            <v>10071864.789999999</v>
          </cell>
          <cell r="Z143" t="str">
            <v/>
          </cell>
          <cell r="AA143">
            <v>10071864.790000001</v>
          </cell>
          <cell r="AB143">
            <v>0</v>
          </cell>
        </row>
        <row r="144">
          <cell r="X144">
            <v>328748.58</v>
          </cell>
          <cell r="Z144" t="str">
            <v/>
          </cell>
          <cell r="AA144">
            <v>328748.57999999996</v>
          </cell>
          <cell r="AB144">
            <v>0</v>
          </cell>
        </row>
        <row r="145">
          <cell r="X145">
            <v>9194.0400000000009</v>
          </cell>
          <cell r="Z145" t="str">
            <v>RA</v>
          </cell>
          <cell r="AA145">
            <v>9194.0400000000009</v>
          </cell>
          <cell r="AB145">
            <v>0</v>
          </cell>
        </row>
        <row r="146">
          <cell r="X146">
            <v>9110.8799999999992</v>
          </cell>
          <cell r="Z146" t="str">
            <v>RA</v>
          </cell>
          <cell r="AA146">
            <v>9110.8799999999992</v>
          </cell>
          <cell r="AB146">
            <v>0</v>
          </cell>
        </row>
        <row r="147">
          <cell r="X147">
            <v>9303.08</v>
          </cell>
          <cell r="Z147" t="str">
            <v>RA</v>
          </cell>
          <cell r="AA147">
            <v>9303.08</v>
          </cell>
          <cell r="AB147">
            <v>0</v>
          </cell>
        </row>
        <row r="148">
          <cell r="X148">
            <v>41250.61</v>
          </cell>
          <cell r="Z148" t="str">
            <v>RA</v>
          </cell>
          <cell r="AA148">
            <v>41250.61</v>
          </cell>
          <cell r="AB148">
            <v>0</v>
          </cell>
        </row>
        <row r="149">
          <cell r="X149">
            <v>51755.17</v>
          </cell>
          <cell r="Z149" t="str">
            <v>RA</v>
          </cell>
          <cell r="AA149">
            <v>51755.17</v>
          </cell>
          <cell r="AB149">
            <v>0</v>
          </cell>
        </row>
        <row r="150">
          <cell r="X150">
            <v>10570.4</v>
          </cell>
          <cell r="Z150" t="str">
            <v>RA</v>
          </cell>
          <cell r="AA150">
            <v>10570.4</v>
          </cell>
          <cell r="AB150">
            <v>0</v>
          </cell>
        </row>
        <row r="151">
          <cell r="X151">
            <v>16655.740000000002</v>
          </cell>
          <cell r="Z151" t="str">
            <v>RA</v>
          </cell>
          <cell r="AA151">
            <v>16655.740000000002</v>
          </cell>
          <cell r="AB151">
            <v>0</v>
          </cell>
        </row>
        <row r="152">
          <cell r="X152">
            <v>40466.910000000003</v>
          </cell>
          <cell r="Z152" t="str">
            <v>RA</v>
          </cell>
          <cell r="AA152">
            <v>40466.910000000003</v>
          </cell>
          <cell r="AB152">
            <v>0</v>
          </cell>
        </row>
        <row r="153">
          <cell r="X153">
            <v>29819.83</v>
          </cell>
          <cell r="Z153" t="str">
            <v>RA</v>
          </cell>
          <cell r="AA153">
            <v>29819.83</v>
          </cell>
          <cell r="AB153">
            <v>0</v>
          </cell>
        </row>
        <row r="154">
          <cell r="X154">
            <v>639.53</v>
          </cell>
          <cell r="Z154" t="str">
            <v>RA</v>
          </cell>
          <cell r="AA154">
            <v>639.53</v>
          </cell>
          <cell r="AB154">
            <v>0</v>
          </cell>
        </row>
        <row r="155">
          <cell r="X155">
            <v>2086.9899999999998</v>
          </cell>
          <cell r="Z155" t="str">
            <v>RA</v>
          </cell>
          <cell r="AA155">
            <v>2086.9899999999998</v>
          </cell>
          <cell r="AB155">
            <v>0</v>
          </cell>
        </row>
        <row r="156">
          <cell r="X156">
            <v>26770.400000000001</v>
          </cell>
          <cell r="Z156" t="str">
            <v>RA</v>
          </cell>
          <cell r="AA156">
            <v>26770.400000000001</v>
          </cell>
          <cell r="AB156">
            <v>0</v>
          </cell>
        </row>
        <row r="157">
          <cell r="X157">
            <v>16623.36</v>
          </cell>
          <cell r="Z157" t="str">
            <v>RA</v>
          </cell>
          <cell r="AA157">
            <v>16623.36</v>
          </cell>
          <cell r="AB157">
            <v>0</v>
          </cell>
        </row>
        <row r="158">
          <cell r="X158">
            <v>7197.22</v>
          </cell>
          <cell r="Z158" t="str">
            <v>RA</v>
          </cell>
          <cell r="AA158">
            <v>7197.22</v>
          </cell>
          <cell r="AB158">
            <v>0</v>
          </cell>
        </row>
        <row r="159">
          <cell r="X159">
            <v>11923.2</v>
          </cell>
          <cell r="Z159" t="str">
            <v>RA</v>
          </cell>
          <cell r="AA159">
            <v>11923.2</v>
          </cell>
          <cell r="AB159">
            <v>0</v>
          </cell>
        </row>
        <row r="160">
          <cell r="X160">
            <v>45381.22</v>
          </cell>
          <cell r="Z160" t="str">
            <v>RA</v>
          </cell>
          <cell r="AA160">
            <v>45381.22</v>
          </cell>
          <cell r="AB160">
            <v>0</v>
          </cell>
        </row>
        <row r="161">
          <cell r="X161">
            <v>546850.68000000005</v>
          </cell>
          <cell r="Z161" t="str">
            <v/>
          </cell>
          <cell r="AA161">
            <v>546850.68000000005</v>
          </cell>
          <cell r="AB161">
            <v>0</v>
          </cell>
        </row>
        <row r="162">
          <cell r="X162">
            <v>40546.9</v>
          </cell>
          <cell r="Z162" t="str">
            <v>RA</v>
          </cell>
          <cell r="AA162">
            <v>40546.9</v>
          </cell>
          <cell r="AB162">
            <v>0</v>
          </cell>
        </row>
        <row r="163">
          <cell r="X163">
            <v>84574.86</v>
          </cell>
          <cell r="Z163" t="str">
            <v>RA</v>
          </cell>
          <cell r="AA163">
            <v>84574.86</v>
          </cell>
          <cell r="AB163">
            <v>0</v>
          </cell>
        </row>
        <row r="164">
          <cell r="X164">
            <v>15485.85</v>
          </cell>
          <cell r="Z164" t="str">
            <v>RA</v>
          </cell>
          <cell r="AA164">
            <v>15485.85</v>
          </cell>
          <cell r="AB164">
            <v>0</v>
          </cell>
        </row>
        <row r="165">
          <cell r="X165">
            <v>78197.11</v>
          </cell>
          <cell r="Z165" t="str">
            <v>RA</v>
          </cell>
          <cell r="AA165">
            <v>78197.11</v>
          </cell>
          <cell r="AB165">
            <v>0</v>
          </cell>
        </row>
        <row r="166">
          <cell r="X166">
            <v>12087.2</v>
          </cell>
          <cell r="Z166" t="str">
            <v>RA</v>
          </cell>
          <cell r="AA166">
            <v>12087.2</v>
          </cell>
          <cell r="AB166">
            <v>0</v>
          </cell>
        </row>
        <row r="167">
          <cell r="X167">
            <v>269009</v>
          </cell>
          <cell r="Z167" t="str">
            <v>RA</v>
          </cell>
          <cell r="AA167">
            <v>269009</v>
          </cell>
          <cell r="AB167">
            <v>0</v>
          </cell>
        </row>
        <row r="168">
          <cell r="X168">
            <v>46949.760000000002</v>
          </cell>
          <cell r="Z168" t="str">
            <v>RA</v>
          </cell>
          <cell r="AA168">
            <v>46949.760000000002</v>
          </cell>
          <cell r="AB168">
            <v>0</v>
          </cell>
        </row>
        <row r="169">
          <cell r="X169">
            <v>8630305.6999999993</v>
          </cell>
          <cell r="Z169" t="str">
            <v/>
          </cell>
          <cell r="AA169">
            <v>8630305.6999999993</v>
          </cell>
          <cell r="AB169">
            <v>0</v>
          </cell>
        </row>
        <row r="170">
          <cell r="X170">
            <v>799044.11</v>
          </cell>
          <cell r="Z170" t="str">
            <v/>
          </cell>
          <cell r="AA170">
            <v>799044.1100000001</v>
          </cell>
          <cell r="AB170">
            <v>0</v>
          </cell>
        </row>
        <row r="171">
          <cell r="X171">
            <v>10137.16</v>
          </cell>
          <cell r="Z171" t="str">
            <v>RA</v>
          </cell>
          <cell r="AA171">
            <v>10137.16</v>
          </cell>
          <cell r="AB171">
            <v>0</v>
          </cell>
        </row>
        <row r="172">
          <cell r="X172">
            <v>209654.72</v>
          </cell>
          <cell r="Z172" t="str">
            <v>RA</v>
          </cell>
          <cell r="AA172">
            <v>209654.72</v>
          </cell>
          <cell r="AB172">
            <v>0</v>
          </cell>
        </row>
        <row r="173">
          <cell r="X173">
            <v>217096.72</v>
          </cell>
          <cell r="Z173" t="str">
            <v>RA</v>
          </cell>
          <cell r="AA173">
            <v>217096.72</v>
          </cell>
          <cell r="AB173">
            <v>0</v>
          </cell>
        </row>
        <row r="174">
          <cell r="X174">
            <v>222073.2</v>
          </cell>
          <cell r="Z174" t="str">
            <v>RA</v>
          </cell>
          <cell r="AA174">
            <v>222073.2</v>
          </cell>
          <cell r="AB174">
            <v>0</v>
          </cell>
        </row>
        <row r="175">
          <cell r="X175">
            <v>140082.31</v>
          </cell>
          <cell r="Z175" t="str">
            <v>RA</v>
          </cell>
          <cell r="AA175">
            <v>140082.31</v>
          </cell>
          <cell r="AB175">
            <v>0</v>
          </cell>
        </row>
        <row r="176">
          <cell r="X176">
            <v>6565800.0199999996</v>
          </cell>
          <cell r="Z176" t="str">
            <v/>
          </cell>
          <cell r="AA176">
            <v>6565800.0200000005</v>
          </cell>
          <cell r="AB176">
            <v>0</v>
          </cell>
        </row>
        <row r="177">
          <cell r="X177">
            <v>4260371.83</v>
          </cell>
          <cell r="Z177" t="str">
            <v>RA</v>
          </cell>
          <cell r="AA177">
            <v>4260371.83</v>
          </cell>
          <cell r="AB177">
            <v>0</v>
          </cell>
        </row>
        <row r="178">
          <cell r="X178">
            <v>1230313.56</v>
          </cell>
          <cell r="Z178" t="str">
            <v>RA</v>
          </cell>
          <cell r="AA178">
            <v>1230313.56</v>
          </cell>
          <cell r="AB178">
            <v>0</v>
          </cell>
        </row>
        <row r="179">
          <cell r="X179">
            <v>65887.92</v>
          </cell>
          <cell r="Z179" t="str">
            <v>RA</v>
          </cell>
          <cell r="AA179">
            <v>65887.92</v>
          </cell>
          <cell r="AB179">
            <v>0</v>
          </cell>
        </row>
        <row r="180">
          <cell r="X180">
            <v>10131.76</v>
          </cell>
          <cell r="Z180" t="str">
            <v>RA</v>
          </cell>
          <cell r="AA180">
            <v>10131.76</v>
          </cell>
          <cell r="AB180">
            <v>0</v>
          </cell>
        </row>
        <row r="181">
          <cell r="X181">
            <v>901107.45</v>
          </cell>
          <cell r="Z181" t="str">
            <v>RA</v>
          </cell>
          <cell r="AA181">
            <v>901107.45</v>
          </cell>
          <cell r="AB181">
            <v>0</v>
          </cell>
        </row>
        <row r="182">
          <cell r="X182">
            <v>97987.5</v>
          </cell>
          <cell r="Z182" t="str">
            <v>RA</v>
          </cell>
          <cell r="AA182">
            <v>97987.5</v>
          </cell>
          <cell r="AB182">
            <v>0</v>
          </cell>
        </row>
        <row r="183">
          <cell r="X183">
            <v>1265461.57</v>
          </cell>
          <cell r="Z183" t="str">
            <v/>
          </cell>
          <cell r="AA183">
            <v>1265461.5700000003</v>
          </cell>
          <cell r="AB183">
            <v>0</v>
          </cell>
        </row>
        <row r="184">
          <cell r="X184">
            <v>79985.899999999994</v>
          </cell>
          <cell r="Z184" t="str">
            <v>RA</v>
          </cell>
          <cell r="AA184">
            <v>79985.899999999994</v>
          </cell>
          <cell r="AB184">
            <v>0</v>
          </cell>
        </row>
        <row r="185">
          <cell r="X185">
            <v>794974.02</v>
          </cell>
          <cell r="Z185" t="str">
            <v>RA</v>
          </cell>
          <cell r="AA185">
            <v>794974.02</v>
          </cell>
          <cell r="AB185">
            <v>0</v>
          </cell>
        </row>
        <row r="186">
          <cell r="X186">
            <v>207536.16</v>
          </cell>
          <cell r="Z186" t="str">
            <v>RA</v>
          </cell>
          <cell r="AA186">
            <v>207536.16</v>
          </cell>
          <cell r="AB186">
            <v>0</v>
          </cell>
        </row>
        <row r="187">
          <cell r="X187">
            <v>9835.6200000000008</v>
          </cell>
          <cell r="Z187" t="str">
            <v>RA</v>
          </cell>
          <cell r="AA187">
            <v>9835.6200000000008</v>
          </cell>
          <cell r="AB187">
            <v>0</v>
          </cell>
        </row>
        <row r="188">
          <cell r="X188">
            <v>1512.45</v>
          </cell>
          <cell r="Z188" t="str">
            <v>RA</v>
          </cell>
          <cell r="AA188">
            <v>1512.45</v>
          </cell>
          <cell r="AB188">
            <v>0</v>
          </cell>
        </row>
        <row r="189">
          <cell r="X189">
            <v>142085.46</v>
          </cell>
          <cell r="Z189" t="str">
            <v>RA</v>
          </cell>
          <cell r="AA189">
            <v>142085.46</v>
          </cell>
          <cell r="AB189">
            <v>0</v>
          </cell>
        </row>
        <row r="190">
          <cell r="X190">
            <v>14627.37</v>
          </cell>
          <cell r="Z190" t="str">
            <v>RA</v>
          </cell>
          <cell r="AA190">
            <v>14627.37</v>
          </cell>
          <cell r="AB190">
            <v>0</v>
          </cell>
        </row>
        <row r="191">
          <cell r="X191">
            <v>14904.59</v>
          </cell>
          <cell r="Z191" t="str">
            <v>RA</v>
          </cell>
          <cell r="AA191">
            <v>14904.59</v>
          </cell>
          <cell r="AB191">
            <v>0</v>
          </cell>
        </row>
        <row r="192">
          <cell r="X192">
            <v>151957.29</v>
          </cell>
          <cell r="Z192" t="str">
            <v/>
          </cell>
          <cell r="AA192">
            <v>151957.29</v>
          </cell>
          <cell r="AB192">
            <v>0</v>
          </cell>
        </row>
        <row r="193">
          <cell r="X193">
            <v>614.4</v>
          </cell>
          <cell r="Z193" t="str">
            <v>RA</v>
          </cell>
          <cell r="AA193">
            <v>614.4</v>
          </cell>
          <cell r="AB193">
            <v>0</v>
          </cell>
        </row>
        <row r="194">
          <cell r="X194">
            <v>12706.79</v>
          </cell>
          <cell r="Z194" t="str">
            <v>RA</v>
          </cell>
          <cell r="AA194">
            <v>12706.79</v>
          </cell>
          <cell r="AB194">
            <v>0</v>
          </cell>
        </row>
        <row r="195">
          <cell r="X195">
            <v>25372.22</v>
          </cell>
          <cell r="Z195" t="str">
            <v>RA</v>
          </cell>
          <cell r="AA195">
            <v>25372.22</v>
          </cell>
          <cell r="AB195">
            <v>0</v>
          </cell>
        </row>
        <row r="196">
          <cell r="X196">
            <v>13730.78</v>
          </cell>
          <cell r="Z196" t="str">
            <v>RA</v>
          </cell>
          <cell r="AA196">
            <v>13730.78</v>
          </cell>
          <cell r="AB196">
            <v>0</v>
          </cell>
        </row>
        <row r="197">
          <cell r="X197">
            <v>3909.78</v>
          </cell>
          <cell r="Z197" t="str">
            <v>RA</v>
          </cell>
          <cell r="AA197">
            <v>3909.78</v>
          </cell>
          <cell r="AB197">
            <v>0</v>
          </cell>
        </row>
        <row r="198">
          <cell r="X198">
            <v>780.09</v>
          </cell>
          <cell r="Z198" t="str">
            <v>RA</v>
          </cell>
          <cell r="AA198">
            <v>780.09</v>
          </cell>
          <cell r="AB198">
            <v>0</v>
          </cell>
        </row>
        <row r="199">
          <cell r="X199">
            <v>2943.51</v>
          </cell>
          <cell r="Z199" t="str">
            <v>RA</v>
          </cell>
          <cell r="AA199">
            <v>2943.51</v>
          </cell>
          <cell r="AB199">
            <v>0</v>
          </cell>
        </row>
        <row r="200">
          <cell r="X200">
            <v>91899.72</v>
          </cell>
          <cell r="Z200" t="str">
            <v>RA</v>
          </cell>
          <cell r="AA200">
            <v>91899.72</v>
          </cell>
          <cell r="AB200">
            <v>0</v>
          </cell>
        </row>
        <row r="201">
          <cell r="X201">
            <v>59138.15</v>
          </cell>
          <cell r="Z201" t="str">
            <v/>
          </cell>
          <cell r="AA201">
            <v>59138.15</v>
          </cell>
          <cell r="AB201">
            <v>0</v>
          </cell>
        </row>
        <row r="202">
          <cell r="X202">
            <v>319.33</v>
          </cell>
          <cell r="Z202" t="str">
            <v>RA</v>
          </cell>
          <cell r="AA202">
            <v>319.33</v>
          </cell>
          <cell r="AB202">
            <v>0</v>
          </cell>
        </row>
        <row r="203">
          <cell r="X203">
            <v>6604.42</v>
          </cell>
          <cell r="Z203" t="str">
            <v>RA</v>
          </cell>
          <cell r="AA203">
            <v>6604.42</v>
          </cell>
          <cell r="AB203">
            <v>0</v>
          </cell>
        </row>
        <row r="204">
          <cell r="X204">
            <v>52214.400000000001</v>
          </cell>
          <cell r="Z204" t="str">
            <v>RA</v>
          </cell>
          <cell r="AA204">
            <v>52214.400000000001</v>
          </cell>
          <cell r="AB204">
            <v>0</v>
          </cell>
        </row>
        <row r="205">
          <cell r="X205">
            <v>47120.79</v>
          </cell>
          <cell r="Z205" t="str">
            <v/>
          </cell>
          <cell r="AA205">
            <v>47120.79</v>
          </cell>
          <cell r="AB205">
            <v>0</v>
          </cell>
        </row>
        <row r="206">
          <cell r="X206">
            <v>34652.53</v>
          </cell>
          <cell r="Z206" t="str">
            <v>RA</v>
          </cell>
          <cell r="AA206">
            <v>34652.53</v>
          </cell>
          <cell r="AB206">
            <v>0</v>
          </cell>
        </row>
        <row r="207">
          <cell r="X207">
            <v>4606.5</v>
          </cell>
          <cell r="Z207" t="str">
            <v>RA</v>
          </cell>
          <cell r="AA207">
            <v>4606.5</v>
          </cell>
          <cell r="AB207">
            <v>0</v>
          </cell>
        </row>
        <row r="208">
          <cell r="X208">
            <v>7861.76</v>
          </cell>
          <cell r="Z208" t="str">
            <v>RA</v>
          </cell>
          <cell r="AA208">
            <v>7861.76</v>
          </cell>
          <cell r="AB208">
            <v>0</v>
          </cell>
        </row>
        <row r="209">
          <cell r="X209">
            <v>94921.08</v>
          </cell>
          <cell r="Z209" t="str">
            <v/>
          </cell>
          <cell r="AA209">
            <v>94921.08</v>
          </cell>
          <cell r="AB209">
            <v>0</v>
          </cell>
        </row>
        <row r="210">
          <cell r="X210">
            <v>54455.81</v>
          </cell>
          <cell r="Z210" t="str">
            <v>RA</v>
          </cell>
          <cell r="AA210">
            <v>54455.81</v>
          </cell>
          <cell r="AB210">
            <v>0</v>
          </cell>
        </row>
        <row r="211">
          <cell r="X211">
            <v>32788.9</v>
          </cell>
          <cell r="Z211" t="str">
            <v>RA</v>
          </cell>
          <cell r="AA211">
            <v>32788.9</v>
          </cell>
          <cell r="AB211">
            <v>0</v>
          </cell>
        </row>
        <row r="212">
          <cell r="X212">
            <v>1811.08</v>
          </cell>
          <cell r="Z212" t="str">
            <v>RA</v>
          </cell>
          <cell r="AA212">
            <v>1811.08</v>
          </cell>
          <cell r="AB212">
            <v>0</v>
          </cell>
        </row>
        <row r="213">
          <cell r="X213">
            <v>2043.55</v>
          </cell>
          <cell r="Z213" t="str">
            <v>RA</v>
          </cell>
          <cell r="AA213">
            <v>2043.55</v>
          </cell>
          <cell r="AB213">
            <v>0</v>
          </cell>
        </row>
        <row r="214">
          <cell r="X214">
            <v>2688.64</v>
          </cell>
          <cell r="Z214" t="str">
            <v>RA</v>
          </cell>
          <cell r="AA214">
            <v>2688.64</v>
          </cell>
          <cell r="AB214">
            <v>0</v>
          </cell>
        </row>
        <row r="215">
          <cell r="X215">
            <v>36.46</v>
          </cell>
          <cell r="Z215" t="str">
            <v>RA</v>
          </cell>
          <cell r="AA215">
            <v>36.46</v>
          </cell>
          <cell r="AB215">
            <v>0</v>
          </cell>
        </row>
        <row r="216">
          <cell r="X216">
            <v>1096.6400000000001</v>
          </cell>
          <cell r="Z216" t="str">
            <v>RA</v>
          </cell>
          <cell r="AA216">
            <v>1096.6400000000001</v>
          </cell>
          <cell r="AB216">
            <v>0</v>
          </cell>
        </row>
        <row r="217">
          <cell r="X217">
            <v>212822.52</v>
          </cell>
          <cell r="Z217" t="str">
            <v/>
          </cell>
          <cell r="AA217">
            <v>212822.52000000002</v>
          </cell>
          <cell r="AB217">
            <v>0</v>
          </cell>
        </row>
        <row r="218">
          <cell r="X218">
            <v>98187</v>
          </cell>
          <cell r="Z218" t="str">
            <v>RA</v>
          </cell>
          <cell r="AA218">
            <v>98187</v>
          </cell>
          <cell r="AB218">
            <v>0</v>
          </cell>
        </row>
        <row r="219">
          <cell r="X219">
            <v>114635.52</v>
          </cell>
          <cell r="Z219" t="str">
            <v>RA</v>
          </cell>
          <cell r="AA219">
            <v>114635.52</v>
          </cell>
          <cell r="AB219">
            <v>0</v>
          </cell>
        </row>
        <row r="220">
          <cell r="X220">
            <v>38713174.170000002</v>
          </cell>
          <cell r="Z220" t="str">
            <v/>
          </cell>
          <cell r="AA220">
            <v>38713174.170000002</v>
          </cell>
          <cell r="AB220">
            <v>0</v>
          </cell>
        </row>
        <row r="221">
          <cell r="X221">
            <v>1294888.0900000001</v>
          </cell>
          <cell r="Z221" t="str">
            <v/>
          </cell>
          <cell r="AA221">
            <v>1294888.0900000001</v>
          </cell>
          <cell r="AB221">
            <v>0</v>
          </cell>
        </row>
        <row r="222">
          <cell r="X222">
            <v>131431.04000000001</v>
          </cell>
          <cell r="Z222" t="str">
            <v>RA</v>
          </cell>
          <cell r="AA222">
            <v>131431.04000000001</v>
          </cell>
          <cell r="AB222">
            <v>0</v>
          </cell>
        </row>
        <row r="223">
          <cell r="X223">
            <v>94269.66</v>
          </cell>
          <cell r="Z223" t="str">
            <v>RA</v>
          </cell>
          <cell r="AA223">
            <v>94269.66</v>
          </cell>
          <cell r="AB223">
            <v>0</v>
          </cell>
        </row>
        <row r="224">
          <cell r="X224">
            <v>11416.28</v>
          </cell>
          <cell r="Z224" t="str">
            <v>RA</v>
          </cell>
          <cell r="AA224">
            <v>11416.28</v>
          </cell>
          <cell r="AB224">
            <v>0</v>
          </cell>
        </row>
        <row r="225">
          <cell r="X225">
            <v>971192.17</v>
          </cell>
          <cell r="Z225" t="str">
            <v>RA</v>
          </cell>
          <cell r="AA225">
            <v>971192.17</v>
          </cell>
          <cell r="AB225">
            <v>0</v>
          </cell>
        </row>
        <row r="226">
          <cell r="X226">
            <v>20307.88</v>
          </cell>
          <cell r="Z226" t="str">
            <v>RA</v>
          </cell>
          <cell r="AA226">
            <v>20307.88</v>
          </cell>
          <cell r="AB226">
            <v>0</v>
          </cell>
        </row>
        <row r="227">
          <cell r="X227">
            <v>66271.06</v>
          </cell>
          <cell r="Z227" t="str">
            <v>RA</v>
          </cell>
          <cell r="AA227">
            <v>66271.06</v>
          </cell>
          <cell r="AB227">
            <v>0</v>
          </cell>
        </row>
        <row r="228">
          <cell r="X228">
            <v>3054579.14</v>
          </cell>
          <cell r="Z228" t="str">
            <v/>
          </cell>
          <cell r="AA228">
            <v>3054579.14</v>
          </cell>
          <cell r="AB228">
            <v>0</v>
          </cell>
        </row>
        <row r="229">
          <cell r="X229">
            <v>247099.6</v>
          </cell>
          <cell r="Z229" t="str">
            <v/>
          </cell>
          <cell r="AA229">
            <v>247099.59999999998</v>
          </cell>
          <cell r="AB229">
            <v>0</v>
          </cell>
        </row>
        <row r="230">
          <cell r="X230">
            <v>60176.34</v>
          </cell>
          <cell r="Z230" t="str">
            <v>RA</v>
          </cell>
          <cell r="AA230">
            <v>60176.34</v>
          </cell>
          <cell r="AB230">
            <v>0</v>
          </cell>
        </row>
        <row r="231">
          <cell r="X231">
            <v>1503.02</v>
          </cell>
          <cell r="Z231" t="str">
            <v>RA</v>
          </cell>
          <cell r="AA231">
            <v>1503.02</v>
          </cell>
          <cell r="AB231">
            <v>0</v>
          </cell>
        </row>
        <row r="232">
          <cell r="X232">
            <v>27483.95</v>
          </cell>
          <cell r="Z232" t="str">
            <v>RA</v>
          </cell>
          <cell r="AA232">
            <v>27483.95</v>
          </cell>
          <cell r="AB232">
            <v>0</v>
          </cell>
        </row>
        <row r="233">
          <cell r="X233">
            <v>138782.60999999999</v>
          </cell>
          <cell r="Z233" t="str">
            <v>RA</v>
          </cell>
          <cell r="AA233">
            <v>138782.60999999999</v>
          </cell>
          <cell r="AB233">
            <v>0</v>
          </cell>
        </row>
        <row r="234">
          <cell r="X234">
            <v>19153.68</v>
          </cell>
          <cell r="Z234" t="str">
            <v>RA</v>
          </cell>
          <cell r="AA234">
            <v>19153.68</v>
          </cell>
          <cell r="AB234">
            <v>0</v>
          </cell>
        </row>
        <row r="235">
          <cell r="X235">
            <v>377202.34</v>
          </cell>
          <cell r="Z235" t="str">
            <v/>
          </cell>
          <cell r="AA235">
            <v>377202.33999999997</v>
          </cell>
          <cell r="AB235">
            <v>0</v>
          </cell>
        </row>
        <row r="236">
          <cell r="X236">
            <v>67777.240000000005</v>
          </cell>
          <cell r="Z236" t="str">
            <v>RA</v>
          </cell>
          <cell r="AA236">
            <v>67777.240000000005</v>
          </cell>
          <cell r="AB236">
            <v>0</v>
          </cell>
        </row>
        <row r="237">
          <cell r="X237">
            <v>1692.85</v>
          </cell>
          <cell r="Z237" t="str">
            <v>RA</v>
          </cell>
          <cell r="AA237">
            <v>1692.85</v>
          </cell>
          <cell r="AB237">
            <v>0</v>
          </cell>
        </row>
        <row r="238">
          <cell r="X238">
            <v>81926.64</v>
          </cell>
          <cell r="Z238" t="str">
            <v>RA</v>
          </cell>
          <cell r="AA238">
            <v>81926.64</v>
          </cell>
          <cell r="AB238">
            <v>0</v>
          </cell>
        </row>
        <row r="239">
          <cell r="X239">
            <v>225805.61</v>
          </cell>
          <cell r="Z239" t="str">
            <v>RA</v>
          </cell>
          <cell r="AA239">
            <v>225805.61</v>
          </cell>
          <cell r="AB239">
            <v>0</v>
          </cell>
        </row>
        <row r="240">
          <cell r="X240">
            <v>2430277.2000000002</v>
          </cell>
          <cell r="Z240" t="str">
            <v/>
          </cell>
          <cell r="AA240">
            <v>2430277.2000000002</v>
          </cell>
          <cell r="AB240">
            <v>0</v>
          </cell>
        </row>
        <row r="241">
          <cell r="X241">
            <v>2304307.2000000002</v>
          </cell>
          <cell r="Z241" t="str">
            <v>RA</v>
          </cell>
          <cell r="AA241">
            <v>2304307.2000000002</v>
          </cell>
          <cell r="AB241">
            <v>0</v>
          </cell>
        </row>
        <row r="242">
          <cell r="X242">
            <v>125970</v>
          </cell>
          <cell r="Z242" t="str">
            <v>RA</v>
          </cell>
          <cell r="AA242">
            <v>125970</v>
          </cell>
          <cell r="AB242">
            <v>0</v>
          </cell>
        </row>
        <row r="243">
          <cell r="X243">
            <v>32660340.27</v>
          </cell>
          <cell r="Z243" t="str">
            <v/>
          </cell>
          <cell r="AA243">
            <v>32660340.27</v>
          </cell>
          <cell r="AB243">
            <v>0</v>
          </cell>
        </row>
        <row r="244">
          <cell r="X244">
            <v>1109388.57</v>
          </cell>
          <cell r="Z244" t="str">
            <v/>
          </cell>
          <cell r="AA244">
            <v>1109388.57</v>
          </cell>
          <cell r="AB244">
            <v>0</v>
          </cell>
        </row>
        <row r="245">
          <cell r="X245">
            <v>402094.07</v>
          </cell>
          <cell r="Z245" t="str">
            <v>RA</v>
          </cell>
          <cell r="AA245">
            <v>402094.07</v>
          </cell>
          <cell r="AB245">
            <v>0</v>
          </cell>
        </row>
        <row r="246">
          <cell r="X246">
            <v>484288.81</v>
          </cell>
          <cell r="Z246" t="str">
            <v>RA</v>
          </cell>
          <cell r="AA246">
            <v>484288.81</v>
          </cell>
          <cell r="AB246">
            <v>0</v>
          </cell>
        </row>
        <row r="247">
          <cell r="X247">
            <v>7174.61</v>
          </cell>
          <cell r="Z247" t="str">
            <v>RA</v>
          </cell>
          <cell r="AA247">
            <v>7174.61</v>
          </cell>
          <cell r="AB247">
            <v>0</v>
          </cell>
        </row>
        <row r="248">
          <cell r="X248">
            <v>215831.08</v>
          </cell>
          <cell r="Z248" t="str">
            <v>RA</v>
          </cell>
          <cell r="AA248">
            <v>215831.08</v>
          </cell>
          <cell r="AB248">
            <v>0</v>
          </cell>
        </row>
        <row r="249">
          <cell r="X249">
            <v>5703429.3799999999</v>
          </cell>
          <cell r="Z249" t="str">
            <v/>
          </cell>
          <cell r="AA249">
            <v>5703429.3800000008</v>
          </cell>
          <cell r="AB249">
            <v>0</v>
          </cell>
        </row>
        <row r="250">
          <cell r="X250">
            <v>3575919.76</v>
          </cell>
          <cell r="Z250" t="str">
            <v>RA</v>
          </cell>
          <cell r="AA250">
            <v>3575919.76</v>
          </cell>
          <cell r="AB250">
            <v>0</v>
          </cell>
        </row>
        <row r="251">
          <cell r="X251">
            <v>795002.28</v>
          </cell>
          <cell r="Z251" t="str">
            <v>RA</v>
          </cell>
          <cell r="AA251">
            <v>795002.28</v>
          </cell>
          <cell r="AB251">
            <v>0</v>
          </cell>
        </row>
        <row r="252">
          <cell r="X252">
            <v>304304.24</v>
          </cell>
          <cell r="Z252" t="str">
            <v>RA</v>
          </cell>
          <cell r="AA252">
            <v>304304.24</v>
          </cell>
          <cell r="AB252">
            <v>0</v>
          </cell>
        </row>
        <row r="253">
          <cell r="X253">
            <v>69933.740000000005</v>
          </cell>
          <cell r="Z253" t="str">
            <v>RA</v>
          </cell>
          <cell r="AA253">
            <v>69933.740000000005</v>
          </cell>
          <cell r="AB253">
            <v>0</v>
          </cell>
        </row>
        <row r="254">
          <cell r="X254">
            <v>958269.36</v>
          </cell>
          <cell r="Z254" t="str">
            <v>RA</v>
          </cell>
          <cell r="AA254">
            <v>958269.36</v>
          </cell>
          <cell r="AB254">
            <v>0</v>
          </cell>
        </row>
        <row r="255">
          <cell r="X255">
            <v>786914.5</v>
          </cell>
          <cell r="Z255" t="str">
            <v/>
          </cell>
          <cell r="AA255">
            <v>786914.5</v>
          </cell>
          <cell r="AB255">
            <v>0</v>
          </cell>
        </row>
        <row r="256">
          <cell r="X256">
            <v>271161</v>
          </cell>
          <cell r="Z256" t="str">
            <v>RA</v>
          </cell>
          <cell r="AA256">
            <v>271161</v>
          </cell>
          <cell r="AB256">
            <v>0</v>
          </cell>
        </row>
        <row r="257">
          <cell r="X257">
            <v>2823.66</v>
          </cell>
          <cell r="Z257" t="str">
            <v>RA</v>
          </cell>
          <cell r="AA257">
            <v>2823.66</v>
          </cell>
          <cell r="AB257">
            <v>0</v>
          </cell>
        </row>
        <row r="258">
          <cell r="X258">
            <v>22356.22</v>
          </cell>
          <cell r="Z258" t="str">
            <v>RA</v>
          </cell>
          <cell r="AA258">
            <v>22356.22</v>
          </cell>
          <cell r="AB258">
            <v>0</v>
          </cell>
        </row>
        <row r="259">
          <cell r="X259">
            <v>490573.62</v>
          </cell>
          <cell r="Z259" t="str">
            <v>RA</v>
          </cell>
          <cell r="AA259">
            <v>490573.62</v>
          </cell>
          <cell r="AB259">
            <v>0</v>
          </cell>
        </row>
        <row r="260">
          <cell r="X260">
            <v>25060607.82</v>
          </cell>
          <cell r="Z260" t="str">
            <v/>
          </cell>
          <cell r="AA260">
            <v>25060607.820000004</v>
          </cell>
          <cell r="AB260">
            <v>0</v>
          </cell>
        </row>
        <row r="261">
          <cell r="X261">
            <v>5216036.95</v>
          </cell>
          <cell r="Z261" t="str">
            <v>RA</v>
          </cell>
          <cell r="AA261">
            <v>5216036.95</v>
          </cell>
          <cell r="AB261">
            <v>0</v>
          </cell>
        </row>
        <row r="262">
          <cell r="X262">
            <v>6286274.6699999999</v>
          </cell>
          <cell r="Z262" t="str">
            <v>RA</v>
          </cell>
          <cell r="AA262">
            <v>6286274.6699999999</v>
          </cell>
          <cell r="AB262">
            <v>0</v>
          </cell>
        </row>
        <row r="263">
          <cell r="X263">
            <v>4125799.05</v>
          </cell>
          <cell r="Z263" t="str">
            <v>RA</v>
          </cell>
          <cell r="AA263">
            <v>4125799.05</v>
          </cell>
          <cell r="AB263">
            <v>0</v>
          </cell>
        </row>
        <row r="264">
          <cell r="X264">
            <v>5682913.4199999999</v>
          </cell>
          <cell r="Z264" t="str">
            <v>RA</v>
          </cell>
          <cell r="AA264">
            <v>5682913.4199999999</v>
          </cell>
          <cell r="AB264">
            <v>0</v>
          </cell>
        </row>
        <row r="265">
          <cell r="X265">
            <v>3749583.73</v>
          </cell>
          <cell r="Z265" t="str">
            <v>RA</v>
          </cell>
          <cell r="AA265">
            <v>3749583.73</v>
          </cell>
          <cell r="AB265">
            <v>0</v>
          </cell>
        </row>
        <row r="266">
          <cell r="X266">
            <v>1703366.67</v>
          </cell>
          <cell r="Z266" t="str">
            <v/>
          </cell>
          <cell r="AA266">
            <v>1703366.6699999997</v>
          </cell>
          <cell r="AB266">
            <v>0</v>
          </cell>
        </row>
        <row r="267">
          <cell r="X267">
            <v>944262.23</v>
          </cell>
          <cell r="Z267" t="str">
            <v/>
          </cell>
          <cell r="AA267">
            <v>944262.2300000001</v>
          </cell>
          <cell r="AB267">
            <v>0</v>
          </cell>
        </row>
        <row r="268">
          <cell r="X268">
            <v>821402.16</v>
          </cell>
          <cell r="Z268" t="str">
            <v>RA</v>
          </cell>
          <cell r="AA268">
            <v>821402.16</v>
          </cell>
          <cell r="AB268">
            <v>0</v>
          </cell>
        </row>
        <row r="269">
          <cell r="X269">
            <v>5700.13</v>
          </cell>
          <cell r="Z269" t="str">
            <v>RA</v>
          </cell>
          <cell r="AA269">
            <v>5700.13</v>
          </cell>
          <cell r="AB269">
            <v>0</v>
          </cell>
        </row>
        <row r="270">
          <cell r="X270">
            <v>88836.56</v>
          </cell>
          <cell r="Z270" t="str">
            <v>RA</v>
          </cell>
          <cell r="AA270">
            <v>88836.56</v>
          </cell>
          <cell r="AB270">
            <v>0</v>
          </cell>
        </row>
        <row r="271">
          <cell r="X271">
            <v>28323.38</v>
          </cell>
          <cell r="Z271" t="str">
            <v>RA</v>
          </cell>
          <cell r="AA271">
            <v>28323.38</v>
          </cell>
          <cell r="AB271">
            <v>0</v>
          </cell>
        </row>
        <row r="272">
          <cell r="X272">
            <v>746671.73</v>
          </cell>
          <cell r="Z272" t="str">
            <v/>
          </cell>
          <cell r="AA272">
            <v>746671.7300000001</v>
          </cell>
          <cell r="AB272">
            <v>0</v>
          </cell>
        </row>
        <row r="273">
          <cell r="X273">
            <v>3364.5</v>
          </cell>
          <cell r="Z273" t="str">
            <v>RA</v>
          </cell>
          <cell r="AA273">
            <v>3364.5</v>
          </cell>
          <cell r="AB273">
            <v>0</v>
          </cell>
        </row>
        <row r="274">
          <cell r="X274">
            <v>958.03</v>
          </cell>
          <cell r="Z274" t="str">
            <v>RA</v>
          </cell>
          <cell r="AA274">
            <v>958.03</v>
          </cell>
          <cell r="AB274">
            <v>0</v>
          </cell>
        </row>
        <row r="275">
          <cell r="X275">
            <v>24042.080000000002</v>
          </cell>
          <cell r="Z275" t="str">
            <v>RA</v>
          </cell>
          <cell r="AA275">
            <v>24042.080000000002</v>
          </cell>
          <cell r="AB275">
            <v>0</v>
          </cell>
        </row>
        <row r="276">
          <cell r="X276">
            <v>6371.69</v>
          </cell>
          <cell r="Z276" t="str">
            <v>RA</v>
          </cell>
          <cell r="AA276">
            <v>6371.69</v>
          </cell>
          <cell r="AB276">
            <v>0</v>
          </cell>
        </row>
        <row r="277">
          <cell r="X277">
            <v>711935.43</v>
          </cell>
          <cell r="Z277" t="str">
            <v>RA</v>
          </cell>
          <cell r="AA277">
            <v>711935.43</v>
          </cell>
          <cell r="AB277">
            <v>0</v>
          </cell>
        </row>
        <row r="278">
          <cell r="X278">
            <v>12432.71</v>
          </cell>
          <cell r="Z278" t="str">
            <v/>
          </cell>
          <cell r="AA278">
            <v>12432.71</v>
          </cell>
          <cell r="AB278">
            <v>0</v>
          </cell>
        </row>
        <row r="279">
          <cell r="X279">
            <v>3144.14</v>
          </cell>
          <cell r="Z279" t="str">
            <v>RA</v>
          </cell>
          <cell r="AA279">
            <v>3144.14</v>
          </cell>
          <cell r="AB279">
            <v>0</v>
          </cell>
        </row>
        <row r="280">
          <cell r="X280">
            <v>76.14</v>
          </cell>
          <cell r="Z280" t="str">
            <v>RA</v>
          </cell>
          <cell r="AA280">
            <v>76.14</v>
          </cell>
          <cell r="AB280">
            <v>0</v>
          </cell>
        </row>
        <row r="281">
          <cell r="X281">
            <v>2204.5300000000002</v>
          </cell>
          <cell r="Z281" t="str">
            <v>RA</v>
          </cell>
          <cell r="AA281">
            <v>2204.5300000000002</v>
          </cell>
          <cell r="AB281">
            <v>0</v>
          </cell>
        </row>
        <row r="282">
          <cell r="X282">
            <v>849.6</v>
          </cell>
          <cell r="Z282" t="str">
            <v>RA</v>
          </cell>
          <cell r="AA282">
            <v>849.6</v>
          </cell>
          <cell r="AB282">
            <v>0</v>
          </cell>
        </row>
        <row r="283">
          <cell r="X283">
            <v>241.92</v>
          </cell>
          <cell r="Z283" t="str">
            <v>RA</v>
          </cell>
          <cell r="AA283">
            <v>241.92</v>
          </cell>
          <cell r="AB283">
            <v>0</v>
          </cell>
        </row>
        <row r="284">
          <cell r="X284">
            <v>5685.98</v>
          </cell>
          <cell r="Z284" t="str">
            <v>RA</v>
          </cell>
          <cell r="AA284">
            <v>5685.98</v>
          </cell>
          <cell r="AB284">
            <v>0</v>
          </cell>
        </row>
        <row r="285">
          <cell r="X285">
            <v>48.27</v>
          </cell>
          <cell r="Z285" t="str">
            <v>RA</v>
          </cell>
          <cell r="AA285">
            <v>48.27</v>
          </cell>
          <cell r="AB285">
            <v>0</v>
          </cell>
        </row>
        <row r="286">
          <cell r="X286">
            <v>182.13</v>
          </cell>
          <cell r="Z286" t="str">
            <v>RA</v>
          </cell>
          <cell r="AA286">
            <v>182.13</v>
          </cell>
          <cell r="AB286">
            <v>0</v>
          </cell>
        </row>
        <row r="287">
          <cell r="X287">
            <v>47652152.119999997</v>
          </cell>
          <cell r="Z287" t="str">
            <v/>
          </cell>
          <cell r="AA287">
            <v>47652152.12000002</v>
          </cell>
          <cell r="AB287">
            <v>0</v>
          </cell>
        </row>
        <row r="288">
          <cell r="X288">
            <v>14681736.800000001</v>
          </cell>
          <cell r="Z288" t="str">
            <v/>
          </cell>
          <cell r="AA288">
            <v>14681736.800000004</v>
          </cell>
          <cell r="AB288">
            <v>0</v>
          </cell>
        </row>
        <row r="289">
          <cell r="X289">
            <v>555284.35</v>
          </cell>
          <cell r="Z289" t="str">
            <v/>
          </cell>
          <cell r="AA289">
            <v>555284.35000000009</v>
          </cell>
          <cell r="AB289">
            <v>0</v>
          </cell>
        </row>
        <row r="290">
          <cell r="X290">
            <v>4312.3999999999996</v>
          </cell>
          <cell r="Z290" t="str">
            <v>RA</v>
          </cell>
          <cell r="AA290">
            <v>4312.3999999999996</v>
          </cell>
          <cell r="AB290">
            <v>0</v>
          </cell>
        </row>
        <row r="291">
          <cell r="X291">
            <v>8197.99</v>
          </cell>
          <cell r="Z291" t="str">
            <v>RA</v>
          </cell>
          <cell r="AA291">
            <v>8197.99</v>
          </cell>
          <cell r="AB291">
            <v>0</v>
          </cell>
        </row>
        <row r="292">
          <cell r="X292">
            <v>160885.59</v>
          </cell>
          <cell r="Z292" t="str">
            <v>RA</v>
          </cell>
          <cell r="AA292">
            <v>160885.59</v>
          </cell>
          <cell r="AB292">
            <v>0</v>
          </cell>
        </row>
        <row r="293">
          <cell r="X293">
            <v>310797.15000000002</v>
          </cell>
          <cell r="Z293" t="str">
            <v>RA</v>
          </cell>
          <cell r="AA293">
            <v>310797.15000000002</v>
          </cell>
          <cell r="AB293">
            <v>0</v>
          </cell>
        </row>
        <row r="294">
          <cell r="X294">
            <v>137.88</v>
          </cell>
          <cell r="Z294" t="str">
            <v>RA</v>
          </cell>
          <cell r="AA294">
            <v>137.88</v>
          </cell>
          <cell r="AB294">
            <v>0</v>
          </cell>
        </row>
        <row r="295">
          <cell r="X295">
            <v>201.31</v>
          </cell>
          <cell r="Z295" t="str">
            <v>RA</v>
          </cell>
          <cell r="AA295">
            <v>201.31</v>
          </cell>
          <cell r="AB295">
            <v>0</v>
          </cell>
        </row>
        <row r="296">
          <cell r="X296">
            <v>9989.5</v>
          </cell>
          <cell r="Z296" t="str">
            <v>RA</v>
          </cell>
          <cell r="AA296">
            <v>9989.5</v>
          </cell>
          <cell r="AB296">
            <v>0</v>
          </cell>
        </row>
        <row r="297">
          <cell r="X297">
            <v>8807.69</v>
          </cell>
          <cell r="Z297" t="str">
            <v>RA</v>
          </cell>
          <cell r="AA297">
            <v>8807.69</v>
          </cell>
          <cell r="AB297">
            <v>0</v>
          </cell>
        </row>
        <row r="298">
          <cell r="X298">
            <v>24184.68</v>
          </cell>
          <cell r="Z298" t="str">
            <v>RA</v>
          </cell>
          <cell r="AA298">
            <v>24184.68</v>
          </cell>
          <cell r="AB298">
            <v>0</v>
          </cell>
        </row>
        <row r="299">
          <cell r="X299">
            <v>17346.599999999999</v>
          </cell>
          <cell r="Z299" t="str">
            <v>RA</v>
          </cell>
          <cell r="AA299">
            <v>17346.599999999999</v>
          </cell>
          <cell r="AB299">
            <v>0</v>
          </cell>
        </row>
        <row r="300">
          <cell r="X300">
            <v>10423.56</v>
          </cell>
          <cell r="Z300" t="str">
            <v>RA</v>
          </cell>
          <cell r="AA300">
            <v>10423.56</v>
          </cell>
          <cell r="AB300">
            <v>0</v>
          </cell>
        </row>
        <row r="301">
          <cell r="X301">
            <v>206962.6</v>
          </cell>
          <cell r="Z301" t="str">
            <v/>
          </cell>
          <cell r="AA301">
            <v>206962.59999999998</v>
          </cell>
          <cell r="AB301">
            <v>0</v>
          </cell>
        </row>
        <row r="302">
          <cell r="X302">
            <v>28885</v>
          </cell>
          <cell r="Z302" t="str">
            <v>RA</v>
          </cell>
          <cell r="AA302">
            <v>28885</v>
          </cell>
          <cell r="AB302">
            <v>0</v>
          </cell>
        </row>
        <row r="303">
          <cell r="X303">
            <v>116578.8</v>
          </cell>
          <cell r="Z303" t="str">
            <v>RA</v>
          </cell>
          <cell r="AA303">
            <v>116578.8</v>
          </cell>
          <cell r="AB303">
            <v>0</v>
          </cell>
        </row>
        <row r="304">
          <cell r="X304">
            <v>36630.01</v>
          </cell>
          <cell r="Z304" t="str">
            <v>RA</v>
          </cell>
          <cell r="AA304">
            <v>36630.01</v>
          </cell>
          <cell r="AB304">
            <v>0</v>
          </cell>
        </row>
        <row r="305">
          <cell r="X305">
            <v>702.5</v>
          </cell>
          <cell r="Z305" t="str">
            <v>RA</v>
          </cell>
          <cell r="AA305">
            <v>702.5</v>
          </cell>
          <cell r="AB305">
            <v>0</v>
          </cell>
        </row>
        <row r="306">
          <cell r="X306">
            <v>1507.8</v>
          </cell>
          <cell r="Z306" t="str">
            <v>RA</v>
          </cell>
          <cell r="AA306">
            <v>1507.8</v>
          </cell>
          <cell r="AB306">
            <v>0</v>
          </cell>
        </row>
        <row r="307">
          <cell r="X307">
            <v>1179.1500000000001</v>
          </cell>
          <cell r="Z307" t="str">
            <v>RA</v>
          </cell>
          <cell r="AA307">
            <v>1179.1500000000001</v>
          </cell>
          <cell r="AB307">
            <v>0</v>
          </cell>
        </row>
        <row r="308">
          <cell r="X308">
            <v>213.05</v>
          </cell>
          <cell r="Z308" t="str">
            <v>RA</v>
          </cell>
          <cell r="AA308">
            <v>213.05</v>
          </cell>
          <cell r="AB308">
            <v>0</v>
          </cell>
        </row>
        <row r="309">
          <cell r="X309">
            <v>21266.29</v>
          </cell>
          <cell r="Z309" t="str">
            <v>RA</v>
          </cell>
          <cell r="AA309">
            <v>21266.29</v>
          </cell>
          <cell r="AB309">
            <v>0</v>
          </cell>
        </row>
        <row r="310">
          <cell r="X310">
            <v>6277376.9900000002</v>
          </cell>
          <cell r="Z310" t="str">
            <v/>
          </cell>
          <cell r="AA310">
            <v>6277376.9900000039</v>
          </cell>
          <cell r="AB310">
            <v>0</v>
          </cell>
        </row>
        <row r="311">
          <cell r="X311">
            <v>527428.29</v>
          </cell>
          <cell r="Z311" t="str">
            <v/>
          </cell>
          <cell r="AA311">
            <v>527428.29</v>
          </cell>
          <cell r="AB311">
            <v>0</v>
          </cell>
        </row>
        <row r="312">
          <cell r="X312">
            <v>527428.29</v>
          </cell>
          <cell r="Z312" t="str">
            <v>RA</v>
          </cell>
          <cell r="AA312">
            <v>527428.29</v>
          </cell>
          <cell r="AB312">
            <v>0</v>
          </cell>
        </row>
        <row r="313">
          <cell r="X313">
            <v>264296.13</v>
          </cell>
          <cell r="Z313" t="str">
            <v/>
          </cell>
          <cell r="AA313">
            <v>264296.13</v>
          </cell>
          <cell r="AB313">
            <v>0</v>
          </cell>
        </row>
        <row r="314">
          <cell r="X314">
            <v>1735.33</v>
          </cell>
          <cell r="Z314" t="str">
            <v>RA</v>
          </cell>
          <cell r="AA314">
            <v>1735.33</v>
          </cell>
          <cell r="AB314">
            <v>0</v>
          </cell>
        </row>
        <row r="315">
          <cell r="X315">
            <v>39007.360000000001</v>
          </cell>
          <cell r="Z315" t="str">
            <v>RA</v>
          </cell>
          <cell r="AA315">
            <v>39007.360000000001</v>
          </cell>
          <cell r="AB315">
            <v>0</v>
          </cell>
        </row>
        <row r="316">
          <cell r="X316">
            <v>944.59</v>
          </cell>
          <cell r="Z316" t="str">
            <v>RA</v>
          </cell>
          <cell r="AA316">
            <v>944.59</v>
          </cell>
          <cell r="AB316">
            <v>0</v>
          </cell>
        </row>
        <row r="317">
          <cell r="X317">
            <v>27350.23</v>
          </cell>
          <cell r="Z317" t="str">
            <v>RA</v>
          </cell>
          <cell r="AA317">
            <v>27350.23</v>
          </cell>
          <cell r="AB317">
            <v>0</v>
          </cell>
        </row>
        <row r="318">
          <cell r="X318">
            <v>185447.74</v>
          </cell>
          <cell r="Z318" t="str">
            <v>RA</v>
          </cell>
          <cell r="AA318">
            <v>185447.74</v>
          </cell>
          <cell r="AB318">
            <v>0</v>
          </cell>
        </row>
        <row r="319">
          <cell r="X319">
            <v>9810.8799999999992</v>
          </cell>
          <cell r="Z319" t="str">
            <v>RA</v>
          </cell>
          <cell r="AA319">
            <v>9810.8799999999992</v>
          </cell>
          <cell r="AB319">
            <v>0</v>
          </cell>
        </row>
        <row r="320">
          <cell r="X320">
            <v>2455658.7599999998</v>
          </cell>
          <cell r="Z320" t="str">
            <v/>
          </cell>
          <cell r="AA320">
            <v>2455658.7599999998</v>
          </cell>
          <cell r="AB320">
            <v>0</v>
          </cell>
        </row>
        <row r="321">
          <cell r="X321">
            <v>11487.49</v>
          </cell>
          <cell r="Z321" t="str">
            <v>RA</v>
          </cell>
          <cell r="AA321">
            <v>11487.49</v>
          </cell>
          <cell r="AB321">
            <v>0</v>
          </cell>
        </row>
        <row r="322">
          <cell r="X322">
            <v>64555.1</v>
          </cell>
          <cell r="Z322" t="str">
            <v>RA</v>
          </cell>
          <cell r="AA322">
            <v>64555.1</v>
          </cell>
          <cell r="AB322">
            <v>0</v>
          </cell>
        </row>
        <row r="323">
          <cell r="X323">
            <v>1563.25</v>
          </cell>
          <cell r="Z323" t="str">
            <v>RA</v>
          </cell>
          <cell r="AA323">
            <v>1563.25</v>
          </cell>
          <cell r="AB323">
            <v>0</v>
          </cell>
        </row>
        <row r="324">
          <cell r="X324">
            <v>45263.06</v>
          </cell>
          <cell r="Z324" t="str">
            <v>RA</v>
          </cell>
          <cell r="AA324">
            <v>45263.06</v>
          </cell>
          <cell r="AB324">
            <v>0</v>
          </cell>
        </row>
        <row r="325">
          <cell r="X325">
            <v>404550.05</v>
          </cell>
          <cell r="Z325" t="str">
            <v>RA</v>
          </cell>
          <cell r="AA325">
            <v>404550.05</v>
          </cell>
          <cell r="AB325">
            <v>0</v>
          </cell>
        </row>
        <row r="326">
          <cell r="X326">
            <v>1928239.81</v>
          </cell>
          <cell r="Z326" t="str">
            <v>RA</v>
          </cell>
          <cell r="AA326">
            <v>1928239.81</v>
          </cell>
          <cell r="AB326">
            <v>0</v>
          </cell>
        </row>
        <row r="327">
          <cell r="X327">
            <v>1380197.5</v>
          </cell>
          <cell r="Z327" t="str">
            <v/>
          </cell>
          <cell r="AA327">
            <v>1380197.5</v>
          </cell>
          <cell r="AB327">
            <v>0</v>
          </cell>
        </row>
        <row r="328">
          <cell r="X328">
            <v>9268.93</v>
          </cell>
          <cell r="Z328" t="str">
            <v>RA</v>
          </cell>
          <cell r="AA328">
            <v>9268.93</v>
          </cell>
          <cell r="AB328">
            <v>0</v>
          </cell>
        </row>
        <row r="329">
          <cell r="X329">
            <v>250863.17</v>
          </cell>
          <cell r="Z329" t="str">
            <v>RA</v>
          </cell>
          <cell r="AA329">
            <v>250863.17</v>
          </cell>
          <cell r="AB329">
            <v>0</v>
          </cell>
        </row>
        <row r="330">
          <cell r="X330">
            <v>250019.93</v>
          </cell>
          <cell r="Z330" t="str">
            <v>RA</v>
          </cell>
          <cell r="AA330">
            <v>250019.93</v>
          </cell>
          <cell r="AB330">
            <v>0</v>
          </cell>
        </row>
        <row r="331">
          <cell r="X331">
            <v>13622.47</v>
          </cell>
          <cell r="Z331" t="str">
            <v>RA</v>
          </cell>
          <cell r="AA331">
            <v>13622.47</v>
          </cell>
          <cell r="AB331">
            <v>0</v>
          </cell>
        </row>
        <row r="332">
          <cell r="X332">
            <v>394432.23</v>
          </cell>
          <cell r="Z332" t="str">
            <v>RA</v>
          </cell>
          <cell r="AA332">
            <v>394432.23</v>
          </cell>
          <cell r="AB332">
            <v>0</v>
          </cell>
        </row>
        <row r="333">
          <cell r="X333">
            <v>84567.06</v>
          </cell>
          <cell r="Z333" t="str">
            <v>RA</v>
          </cell>
          <cell r="AA333">
            <v>84567.06</v>
          </cell>
          <cell r="AB333">
            <v>0</v>
          </cell>
        </row>
        <row r="334">
          <cell r="X334">
            <v>24080.11</v>
          </cell>
          <cell r="Z334" t="str">
            <v>RA</v>
          </cell>
          <cell r="AA334">
            <v>24080.11</v>
          </cell>
          <cell r="AB334">
            <v>0</v>
          </cell>
        </row>
        <row r="335">
          <cell r="X335">
            <v>2882.72</v>
          </cell>
          <cell r="Z335" t="str">
            <v>RA</v>
          </cell>
          <cell r="AA335">
            <v>2882.72</v>
          </cell>
          <cell r="AB335">
            <v>0</v>
          </cell>
        </row>
        <row r="336">
          <cell r="X336">
            <v>10877.33</v>
          </cell>
          <cell r="Z336" t="str">
            <v>RA</v>
          </cell>
          <cell r="AA336">
            <v>10877.33</v>
          </cell>
          <cell r="AB336">
            <v>0</v>
          </cell>
        </row>
        <row r="337">
          <cell r="X337">
            <v>339583.55</v>
          </cell>
          <cell r="Z337" t="str">
            <v>RA</v>
          </cell>
          <cell r="AA337">
            <v>339583.55</v>
          </cell>
          <cell r="AB337">
            <v>0</v>
          </cell>
        </row>
        <row r="338">
          <cell r="X338">
            <v>589540.24</v>
          </cell>
          <cell r="Z338" t="str">
            <v/>
          </cell>
          <cell r="AA338">
            <v>589540.24</v>
          </cell>
          <cell r="AB338">
            <v>0</v>
          </cell>
        </row>
        <row r="339">
          <cell r="X339">
            <v>46569.599999999999</v>
          </cell>
          <cell r="Z339" t="str">
            <v>RA</v>
          </cell>
          <cell r="AA339">
            <v>46569.599999999999</v>
          </cell>
          <cell r="AB339">
            <v>0</v>
          </cell>
        </row>
        <row r="340">
          <cell r="X340">
            <v>1999.58</v>
          </cell>
          <cell r="Z340" t="str">
            <v>RA</v>
          </cell>
          <cell r="AA340">
            <v>1999.58</v>
          </cell>
          <cell r="AB340">
            <v>0</v>
          </cell>
        </row>
        <row r="341">
          <cell r="X341">
            <v>9787.91</v>
          </cell>
          <cell r="Z341" t="str">
            <v>RA</v>
          </cell>
          <cell r="AA341">
            <v>9787.91</v>
          </cell>
          <cell r="AB341">
            <v>0</v>
          </cell>
        </row>
        <row r="342">
          <cell r="X342">
            <v>64397.03</v>
          </cell>
          <cell r="Z342" t="str">
            <v>RA</v>
          </cell>
          <cell r="AA342">
            <v>64397.03</v>
          </cell>
          <cell r="AB342">
            <v>0</v>
          </cell>
        </row>
        <row r="343">
          <cell r="X343">
            <v>18336.78</v>
          </cell>
          <cell r="Z343" t="str">
            <v>RA</v>
          </cell>
          <cell r="AA343">
            <v>18336.78</v>
          </cell>
          <cell r="AB343">
            <v>0</v>
          </cell>
        </row>
        <row r="344">
          <cell r="X344">
            <v>3658.62</v>
          </cell>
          <cell r="Z344" t="str">
            <v>RA</v>
          </cell>
          <cell r="AA344">
            <v>3658.62</v>
          </cell>
          <cell r="AB344">
            <v>0</v>
          </cell>
        </row>
        <row r="345">
          <cell r="X345">
            <v>13804.98</v>
          </cell>
          <cell r="Z345" t="str">
            <v>RA</v>
          </cell>
          <cell r="AA345">
            <v>13804.98</v>
          </cell>
          <cell r="AB345">
            <v>0</v>
          </cell>
        </row>
        <row r="346">
          <cell r="X346">
            <v>430985.74</v>
          </cell>
          <cell r="Z346" t="str">
            <v>RA</v>
          </cell>
          <cell r="AA346">
            <v>430985.74</v>
          </cell>
          <cell r="AB346">
            <v>0</v>
          </cell>
        </row>
        <row r="347">
          <cell r="X347">
            <v>137295.87</v>
          </cell>
          <cell r="Z347" t="str">
            <v/>
          </cell>
          <cell r="AA347">
            <v>137295.87</v>
          </cell>
          <cell r="AB347">
            <v>0</v>
          </cell>
        </row>
        <row r="348">
          <cell r="X348">
            <v>15539.37</v>
          </cell>
          <cell r="Z348" t="str">
            <v>RA</v>
          </cell>
          <cell r="AA348">
            <v>15539.37</v>
          </cell>
          <cell r="AB348">
            <v>0</v>
          </cell>
        </row>
        <row r="349">
          <cell r="X349">
            <v>1777.41</v>
          </cell>
          <cell r="Z349" t="str">
            <v>RA</v>
          </cell>
          <cell r="AA349">
            <v>1777.41</v>
          </cell>
          <cell r="AB349">
            <v>0</v>
          </cell>
        </row>
        <row r="350">
          <cell r="X350">
            <v>8700.3700000000008</v>
          </cell>
          <cell r="Z350" t="str">
            <v>RA</v>
          </cell>
          <cell r="AA350">
            <v>8700.3700000000008</v>
          </cell>
          <cell r="AB350">
            <v>0</v>
          </cell>
        </row>
        <row r="351">
          <cell r="X351">
            <v>784.25</v>
          </cell>
          <cell r="Z351" t="str">
            <v>RA</v>
          </cell>
          <cell r="AA351">
            <v>784.25</v>
          </cell>
          <cell r="AB351">
            <v>0</v>
          </cell>
        </row>
        <row r="352">
          <cell r="X352">
            <v>15869.24</v>
          </cell>
          <cell r="Z352" t="str">
            <v>RA</v>
          </cell>
          <cell r="AA352">
            <v>15869.24</v>
          </cell>
          <cell r="AB352">
            <v>0</v>
          </cell>
        </row>
        <row r="353">
          <cell r="X353">
            <v>13221.95</v>
          </cell>
          <cell r="Z353" t="str">
            <v>RA</v>
          </cell>
          <cell r="AA353">
            <v>13221.95</v>
          </cell>
          <cell r="AB353">
            <v>0</v>
          </cell>
        </row>
        <row r="354">
          <cell r="X354">
            <v>747.05</v>
          </cell>
          <cell r="Z354" t="str">
            <v>RA</v>
          </cell>
          <cell r="AA354">
            <v>747.05</v>
          </cell>
          <cell r="AB354">
            <v>0</v>
          </cell>
        </row>
        <row r="355">
          <cell r="X355">
            <v>21630.61</v>
          </cell>
          <cell r="Z355" t="str">
            <v>RA</v>
          </cell>
          <cell r="AA355">
            <v>21630.61</v>
          </cell>
          <cell r="AB355">
            <v>0</v>
          </cell>
        </row>
        <row r="356">
          <cell r="X356">
            <v>7155.23</v>
          </cell>
          <cell r="Z356" t="str">
            <v>RA</v>
          </cell>
          <cell r="AA356">
            <v>7155.23</v>
          </cell>
          <cell r="AB356">
            <v>0</v>
          </cell>
        </row>
        <row r="357">
          <cell r="X357">
            <v>2037.42</v>
          </cell>
          <cell r="Z357" t="str">
            <v>RA</v>
          </cell>
          <cell r="AA357">
            <v>2037.42</v>
          </cell>
          <cell r="AB357">
            <v>0</v>
          </cell>
        </row>
        <row r="358">
          <cell r="X358">
            <v>406.51</v>
          </cell>
          <cell r="Z358" t="str">
            <v>RA</v>
          </cell>
          <cell r="AA358">
            <v>406.51</v>
          </cell>
          <cell r="AB358">
            <v>0</v>
          </cell>
        </row>
        <row r="359">
          <cell r="X359">
            <v>1533.89</v>
          </cell>
          <cell r="Z359" t="str">
            <v>RA</v>
          </cell>
          <cell r="AA359">
            <v>1533.89</v>
          </cell>
          <cell r="AB359">
            <v>0</v>
          </cell>
        </row>
        <row r="360">
          <cell r="X360">
            <v>47892.57</v>
          </cell>
          <cell r="Z360" t="str">
            <v>RA</v>
          </cell>
          <cell r="AA360">
            <v>47892.57</v>
          </cell>
          <cell r="AB360">
            <v>0</v>
          </cell>
        </row>
        <row r="361">
          <cell r="X361">
            <v>39813.31</v>
          </cell>
          <cell r="Z361" t="str">
            <v/>
          </cell>
          <cell r="AA361">
            <v>39813.31</v>
          </cell>
          <cell r="AB361">
            <v>0</v>
          </cell>
        </row>
        <row r="362">
          <cell r="X362">
            <v>231.09</v>
          </cell>
          <cell r="Z362" t="str">
            <v>RA</v>
          </cell>
          <cell r="AA362">
            <v>231.09</v>
          </cell>
          <cell r="AB362">
            <v>0</v>
          </cell>
        </row>
        <row r="363">
          <cell r="X363">
            <v>1239</v>
          </cell>
          <cell r="Z363" t="str">
            <v>RA</v>
          </cell>
          <cell r="AA363">
            <v>1239</v>
          </cell>
          <cell r="AB363">
            <v>0</v>
          </cell>
        </row>
        <row r="364">
          <cell r="X364">
            <v>22305.25</v>
          </cell>
          <cell r="Z364" t="str">
            <v>RA</v>
          </cell>
          <cell r="AA364">
            <v>22305.25</v>
          </cell>
          <cell r="AB364">
            <v>0</v>
          </cell>
        </row>
        <row r="365">
          <cell r="X365">
            <v>5219.3900000000003</v>
          </cell>
          <cell r="Z365" t="str">
            <v>RA</v>
          </cell>
          <cell r="AA365">
            <v>5219.3900000000003</v>
          </cell>
          <cell r="AB365">
            <v>0</v>
          </cell>
        </row>
        <row r="366">
          <cell r="X366">
            <v>10818.58</v>
          </cell>
          <cell r="Z366" t="str">
            <v>RA</v>
          </cell>
          <cell r="AA366">
            <v>10818.58</v>
          </cell>
          <cell r="AB366">
            <v>0</v>
          </cell>
        </row>
        <row r="367">
          <cell r="X367">
            <v>883146.89</v>
          </cell>
          <cell r="Z367" t="str">
            <v/>
          </cell>
          <cell r="AA367">
            <v>883146.89</v>
          </cell>
          <cell r="AB367">
            <v>0</v>
          </cell>
        </row>
        <row r="368">
          <cell r="X368">
            <v>182030.65</v>
          </cell>
          <cell r="Z368" t="str">
            <v>RA</v>
          </cell>
          <cell r="AA368">
            <v>182030.65</v>
          </cell>
          <cell r="AB368">
            <v>0</v>
          </cell>
        </row>
        <row r="369">
          <cell r="X369">
            <v>5917.45</v>
          </cell>
          <cell r="Z369" t="str">
            <v>RA</v>
          </cell>
          <cell r="AA369">
            <v>5917.45</v>
          </cell>
          <cell r="AB369">
            <v>0</v>
          </cell>
        </row>
        <row r="370">
          <cell r="X370">
            <v>402554.52</v>
          </cell>
          <cell r="Z370" t="str">
            <v>RA</v>
          </cell>
          <cell r="AA370">
            <v>402554.52</v>
          </cell>
          <cell r="AB370">
            <v>0</v>
          </cell>
        </row>
        <row r="371">
          <cell r="X371">
            <v>21097.9</v>
          </cell>
          <cell r="Z371" t="str">
            <v>RA</v>
          </cell>
          <cell r="AA371">
            <v>21097.9</v>
          </cell>
          <cell r="AB371">
            <v>0</v>
          </cell>
        </row>
        <row r="372">
          <cell r="X372">
            <v>8408.19</v>
          </cell>
          <cell r="Z372" t="str">
            <v>RA</v>
          </cell>
          <cell r="AA372">
            <v>8408.19</v>
          </cell>
          <cell r="AB372">
            <v>0</v>
          </cell>
        </row>
        <row r="373">
          <cell r="X373">
            <v>237640.07</v>
          </cell>
          <cell r="Z373" t="str">
            <v>RA</v>
          </cell>
          <cell r="AA373">
            <v>237640.07</v>
          </cell>
          <cell r="AB373">
            <v>0</v>
          </cell>
        </row>
        <row r="374">
          <cell r="X374">
            <v>25498.11</v>
          </cell>
          <cell r="Z374" t="str">
            <v>RA</v>
          </cell>
          <cell r="AA374">
            <v>25498.11</v>
          </cell>
          <cell r="AB374">
            <v>0</v>
          </cell>
        </row>
        <row r="375">
          <cell r="X375">
            <v>1014750.25</v>
          </cell>
          <cell r="Z375" t="str">
            <v/>
          </cell>
          <cell r="AA375">
            <v>1014750.2499999999</v>
          </cell>
          <cell r="AB375">
            <v>0</v>
          </cell>
        </row>
        <row r="376">
          <cell r="X376">
            <v>17047.599999999999</v>
          </cell>
          <cell r="Z376" t="str">
            <v/>
          </cell>
          <cell r="AA376">
            <v>17047.599999999999</v>
          </cell>
          <cell r="AB376">
            <v>0</v>
          </cell>
        </row>
        <row r="377">
          <cell r="X377">
            <v>12319.46</v>
          </cell>
          <cell r="Z377" t="str">
            <v>RA</v>
          </cell>
          <cell r="AA377">
            <v>12319.46</v>
          </cell>
          <cell r="AB377">
            <v>0</v>
          </cell>
        </row>
        <row r="378">
          <cell r="X378">
            <v>457.8</v>
          </cell>
          <cell r="Z378" t="str">
            <v>RA</v>
          </cell>
          <cell r="AA378">
            <v>457.8</v>
          </cell>
          <cell r="AB378">
            <v>0</v>
          </cell>
        </row>
        <row r="379">
          <cell r="X379">
            <v>2778.9</v>
          </cell>
          <cell r="Z379" t="str">
            <v>RA</v>
          </cell>
          <cell r="AA379">
            <v>2778.9</v>
          </cell>
          <cell r="AB379">
            <v>0</v>
          </cell>
        </row>
        <row r="380">
          <cell r="X380">
            <v>1491.44</v>
          </cell>
          <cell r="Z380" t="str">
            <v>RA</v>
          </cell>
          <cell r="AA380">
            <v>1491.44</v>
          </cell>
          <cell r="AB380">
            <v>0</v>
          </cell>
        </row>
        <row r="381">
          <cell r="X381">
            <v>49190.14</v>
          </cell>
          <cell r="Z381" t="str">
            <v/>
          </cell>
          <cell r="AA381">
            <v>49190.14</v>
          </cell>
          <cell r="AB381">
            <v>0</v>
          </cell>
        </row>
        <row r="382">
          <cell r="X382">
            <v>8277.08</v>
          </cell>
          <cell r="Z382" t="str">
            <v>RA</v>
          </cell>
          <cell r="AA382">
            <v>8277.08</v>
          </cell>
          <cell r="AB382">
            <v>0</v>
          </cell>
        </row>
        <row r="383">
          <cell r="X383">
            <v>18361.46</v>
          </cell>
          <cell r="Z383" t="str">
            <v>RA</v>
          </cell>
          <cell r="AA383">
            <v>18361.46</v>
          </cell>
          <cell r="AB383">
            <v>0</v>
          </cell>
        </row>
        <row r="384">
          <cell r="X384">
            <v>4296.6400000000003</v>
          </cell>
          <cell r="Z384" t="str">
            <v>RA</v>
          </cell>
          <cell r="AA384">
            <v>4296.6400000000003</v>
          </cell>
          <cell r="AB384">
            <v>0</v>
          </cell>
        </row>
        <row r="385">
          <cell r="X385">
            <v>17862.12</v>
          </cell>
          <cell r="Z385" t="str">
            <v>RA</v>
          </cell>
          <cell r="AA385">
            <v>17862.12</v>
          </cell>
          <cell r="AB385">
            <v>0</v>
          </cell>
        </row>
        <row r="386">
          <cell r="X386">
            <v>392.84</v>
          </cell>
          <cell r="Z386" t="str">
            <v>RA</v>
          </cell>
          <cell r="AA386">
            <v>392.84</v>
          </cell>
          <cell r="AB386">
            <v>0</v>
          </cell>
        </row>
        <row r="387">
          <cell r="X387">
            <v>33235.599999999999</v>
          </cell>
          <cell r="Z387" t="str">
            <v/>
          </cell>
          <cell r="AA387">
            <v>33235.599999999999</v>
          </cell>
          <cell r="AB387">
            <v>0</v>
          </cell>
        </row>
        <row r="388">
          <cell r="X388">
            <v>10271.98</v>
          </cell>
          <cell r="Z388" t="str">
            <v>RA</v>
          </cell>
          <cell r="AA388">
            <v>10271.98</v>
          </cell>
          <cell r="AB388">
            <v>0</v>
          </cell>
        </row>
        <row r="389">
          <cell r="X389">
            <v>19156.150000000001</v>
          </cell>
          <cell r="Z389" t="str">
            <v>RA</v>
          </cell>
          <cell r="AA389">
            <v>19156.150000000001</v>
          </cell>
          <cell r="AB389">
            <v>0</v>
          </cell>
        </row>
        <row r="390">
          <cell r="X390">
            <v>714.48</v>
          </cell>
          <cell r="Z390" t="str">
            <v>RA</v>
          </cell>
          <cell r="AA390">
            <v>714.48</v>
          </cell>
          <cell r="AB390">
            <v>0</v>
          </cell>
        </row>
        <row r="391">
          <cell r="X391">
            <v>3092.99</v>
          </cell>
          <cell r="Z391" t="str">
            <v>RA</v>
          </cell>
          <cell r="AA391">
            <v>3092.99</v>
          </cell>
          <cell r="AB391">
            <v>0</v>
          </cell>
        </row>
        <row r="392">
          <cell r="X392">
            <v>73469.75</v>
          </cell>
          <cell r="Z392" t="str">
            <v/>
          </cell>
          <cell r="AA392">
            <v>73469.75</v>
          </cell>
          <cell r="AB392">
            <v>0</v>
          </cell>
        </row>
        <row r="393">
          <cell r="X393">
            <v>350.71</v>
          </cell>
          <cell r="Z393" t="str">
            <v>RA</v>
          </cell>
          <cell r="AA393">
            <v>350.71</v>
          </cell>
          <cell r="AB393">
            <v>0</v>
          </cell>
        </row>
        <row r="394">
          <cell r="X394">
            <v>1614.72</v>
          </cell>
          <cell r="Z394" t="str">
            <v>RA</v>
          </cell>
          <cell r="AA394">
            <v>1614.72</v>
          </cell>
          <cell r="AB394">
            <v>0</v>
          </cell>
        </row>
        <row r="395">
          <cell r="X395">
            <v>12352.26</v>
          </cell>
          <cell r="Z395" t="str">
            <v>RA</v>
          </cell>
          <cell r="AA395">
            <v>12352.26</v>
          </cell>
          <cell r="AB395">
            <v>0</v>
          </cell>
        </row>
        <row r="396">
          <cell r="X396">
            <v>57449.41</v>
          </cell>
          <cell r="Z396" t="str">
            <v>RA</v>
          </cell>
          <cell r="AA396">
            <v>57449.41</v>
          </cell>
          <cell r="AB396">
            <v>0</v>
          </cell>
        </row>
        <row r="397">
          <cell r="X397">
            <v>748.79</v>
          </cell>
          <cell r="Z397" t="str">
            <v>RA</v>
          </cell>
          <cell r="AA397">
            <v>748.79</v>
          </cell>
          <cell r="AB397">
            <v>0</v>
          </cell>
        </row>
        <row r="398">
          <cell r="X398">
            <v>953.86</v>
          </cell>
          <cell r="Z398" t="str">
            <v>RA</v>
          </cell>
          <cell r="AA398">
            <v>953.86</v>
          </cell>
          <cell r="AB398">
            <v>0</v>
          </cell>
        </row>
        <row r="399">
          <cell r="X399">
            <v>841158.2</v>
          </cell>
          <cell r="Z399" t="str">
            <v/>
          </cell>
          <cell r="AA399">
            <v>841158.2</v>
          </cell>
          <cell r="AB399">
            <v>0</v>
          </cell>
        </row>
        <row r="400">
          <cell r="X400">
            <v>525373.84</v>
          </cell>
          <cell r="Z400" t="str">
            <v>RA</v>
          </cell>
          <cell r="AA400">
            <v>525373.84</v>
          </cell>
          <cell r="AB400">
            <v>0</v>
          </cell>
        </row>
        <row r="401">
          <cell r="X401">
            <v>315784.36</v>
          </cell>
          <cell r="Z401" t="str">
            <v>RA</v>
          </cell>
          <cell r="AA401">
            <v>315784.36</v>
          </cell>
          <cell r="AB401">
            <v>0</v>
          </cell>
        </row>
        <row r="402">
          <cell r="X402">
            <v>648.96</v>
          </cell>
          <cell r="Z402" t="str">
            <v/>
          </cell>
          <cell r="AA402">
            <v>648.96</v>
          </cell>
          <cell r="AB402">
            <v>0</v>
          </cell>
        </row>
        <row r="403">
          <cell r="X403">
            <v>502.72</v>
          </cell>
          <cell r="Z403" t="str">
            <v>RA</v>
          </cell>
          <cell r="AA403">
            <v>502.72</v>
          </cell>
          <cell r="AB403">
            <v>0</v>
          </cell>
        </row>
        <row r="404">
          <cell r="X404">
            <v>146.24</v>
          </cell>
          <cell r="Z404" t="str">
            <v>RA</v>
          </cell>
          <cell r="AA404">
            <v>146.24</v>
          </cell>
          <cell r="AB404">
            <v>0</v>
          </cell>
        </row>
        <row r="405">
          <cell r="X405">
            <v>319814.46000000002</v>
          </cell>
          <cell r="Z405" t="str">
            <v/>
          </cell>
          <cell r="AA405">
            <v>319814.46000000002</v>
          </cell>
          <cell r="AB405">
            <v>0</v>
          </cell>
        </row>
        <row r="406">
          <cell r="X406">
            <v>7099.29</v>
          </cell>
          <cell r="Z406" t="str">
            <v/>
          </cell>
          <cell r="AA406">
            <v>7099.29</v>
          </cell>
          <cell r="AB406">
            <v>0</v>
          </cell>
        </row>
        <row r="407">
          <cell r="X407">
            <v>4975.13</v>
          </cell>
          <cell r="Z407" t="str">
            <v>RA</v>
          </cell>
          <cell r="AA407">
            <v>4975.13</v>
          </cell>
          <cell r="AB407">
            <v>0</v>
          </cell>
        </row>
        <row r="408">
          <cell r="X408">
            <v>176.25</v>
          </cell>
          <cell r="Z408" t="str">
            <v>RA</v>
          </cell>
          <cell r="AA408">
            <v>176.25</v>
          </cell>
          <cell r="AB408">
            <v>0</v>
          </cell>
        </row>
        <row r="409">
          <cell r="X409">
            <v>1479.34</v>
          </cell>
          <cell r="Z409" t="str">
            <v>RA</v>
          </cell>
          <cell r="AA409">
            <v>1479.34</v>
          </cell>
          <cell r="AB409">
            <v>0</v>
          </cell>
        </row>
        <row r="410">
          <cell r="X410">
            <v>468.57</v>
          </cell>
          <cell r="Z410" t="str">
            <v>RA</v>
          </cell>
          <cell r="AA410">
            <v>468.57</v>
          </cell>
          <cell r="AB410">
            <v>0</v>
          </cell>
        </row>
        <row r="411">
          <cell r="X411">
            <v>27354.43</v>
          </cell>
          <cell r="Z411" t="str">
            <v/>
          </cell>
          <cell r="AA411">
            <v>27354.430000000004</v>
          </cell>
          <cell r="AB411">
            <v>0</v>
          </cell>
        </row>
        <row r="412">
          <cell r="X412">
            <v>4569.32</v>
          </cell>
          <cell r="Z412" t="str">
            <v>RA</v>
          </cell>
          <cell r="AA412">
            <v>4569.32</v>
          </cell>
          <cell r="AB412">
            <v>0</v>
          </cell>
        </row>
        <row r="413">
          <cell r="X413">
            <v>10136.11</v>
          </cell>
          <cell r="Z413" t="str">
            <v>RA</v>
          </cell>
          <cell r="AA413">
            <v>10136.11</v>
          </cell>
          <cell r="AB413">
            <v>0</v>
          </cell>
        </row>
        <row r="414">
          <cell r="X414">
            <v>2371.88</v>
          </cell>
          <cell r="Z414" t="str">
            <v>RA</v>
          </cell>
          <cell r="AA414">
            <v>2371.88</v>
          </cell>
          <cell r="AB414">
            <v>0</v>
          </cell>
        </row>
        <row r="415">
          <cell r="X415">
            <v>10078.99</v>
          </cell>
          <cell r="Z415" t="str">
            <v>RA</v>
          </cell>
          <cell r="AA415">
            <v>10078.99</v>
          </cell>
          <cell r="AB415">
            <v>0</v>
          </cell>
        </row>
        <row r="416">
          <cell r="X416">
            <v>198.13</v>
          </cell>
          <cell r="Z416" t="str">
            <v>RA</v>
          </cell>
          <cell r="AA416">
            <v>198.13</v>
          </cell>
          <cell r="AB416">
            <v>0</v>
          </cell>
        </row>
        <row r="417">
          <cell r="X417">
            <v>12772.43</v>
          </cell>
          <cell r="Z417" t="str">
            <v/>
          </cell>
          <cell r="AA417">
            <v>12772.43</v>
          </cell>
          <cell r="AB417">
            <v>0</v>
          </cell>
        </row>
        <row r="418">
          <cell r="X418">
            <v>3948.79</v>
          </cell>
          <cell r="Z418" t="str">
            <v>RA</v>
          </cell>
          <cell r="AA418">
            <v>3948.79</v>
          </cell>
          <cell r="AB418">
            <v>0</v>
          </cell>
        </row>
        <row r="419">
          <cell r="X419">
            <v>7392.27</v>
          </cell>
          <cell r="Z419" t="str">
            <v>RA</v>
          </cell>
          <cell r="AA419">
            <v>7392.27</v>
          </cell>
          <cell r="AB419">
            <v>0</v>
          </cell>
        </row>
        <row r="420">
          <cell r="X420">
            <v>271.5</v>
          </cell>
          <cell r="Z420" t="str">
            <v>RA</v>
          </cell>
          <cell r="AA420">
            <v>271.5</v>
          </cell>
          <cell r="AB420">
            <v>0</v>
          </cell>
        </row>
        <row r="421">
          <cell r="X421">
            <v>1159.8699999999999</v>
          </cell>
          <cell r="Z421" t="str">
            <v>RA</v>
          </cell>
          <cell r="AA421">
            <v>1159.8699999999999</v>
          </cell>
          <cell r="AB421">
            <v>0</v>
          </cell>
        </row>
        <row r="422">
          <cell r="X422">
            <v>18042.419999999998</v>
          </cell>
          <cell r="Z422" t="str">
            <v/>
          </cell>
          <cell r="AA422">
            <v>18042.419999999998</v>
          </cell>
          <cell r="AB422">
            <v>0</v>
          </cell>
        </row>
        <row r="423">
          <cell r="X423">
            <v>84.74</v>
          </cell>
          <cell r="Z423" t="str">
            <v>RA</v>
          </cell>
          <cell r="AA423">
            <v>84.74</v>
          </cell>
          <cell r="AB423">
            <v>0</v>
          </cell>
        </row>
        <row r="424">
          <cell r="X424">
            <v>390.28</v>
          </cell>
          <cell r="Z424" t="str">
            <v>RA</v>
          </cell>
          <cell r="AA424">
            <v>390.28</v>
          </cell>
          <cell r="AB424">
            <v>0</v>
          </cell>
        </row>
        <row r="425">
          <cell r="X425">
            <v>2985.58</v>
          </cell>
          <cell r="Z425" t="str">
            <v>RA</v>
          </cell>
          <cell r="AA425">
            <v>2985.58</v>
          </cell>
          <cell r="AB425">
            <v>0</v>
          </cell>
        </row>
        <row r="426">
          <cell r="X426">
            <v>13702.93</v>
          </cell>
          <cell r="Z426" t="str">
            <v>RA</v>
          </cell>
          <cell r="AA426">
            <v>13702.93</v>
          </cell>
          <cell r="AB426">
            <v>0</v>
          </cell>
        </row>
        <row r="427">
          <cell r="X427">
            <v>274.77999999999997</v>
          </cell>
          <cell r="Z427" t="str">
            <v>RA</v>
          </cell>
          <cell r="AA427">
            <v>274.77999999999997</v>
          </cell>
          <cell r="AB427">
            <v>0</v>
          </cell>
        </row>
        <row r="428">
          <cell r="X428">
            <v>604.11</v>
          </cell>
          <cell r="Z428" t="str">
            <v>RA</v>
          </cell>
          <cell r="AA428">
            <v>604.11</v>
          </cell>
          <cell r="AB428">
            <v>0</v>
          </cell>
        </row>
        <row r="429">
          <cell r="X429">
            <v>142935.9</v>
          </cell>
          <cell r="Z429" t="str">
            <v/>
          </cell>
          <cell r="AA429">
            <v>142935.9</v>
          </cell>
          <cell r="AB429">
            <v>0</v>
          </cell>
        </row>
        <row r="430">
          <cell r="X430">
            <v>142935.9</v>
          </cell>
          <cell r="Z430" t="str">
            <v>RA</v>
          </cell>
          <cell r="AA430">
            <v>142935.9</v>
          </cell>
          <cell r="AB430">
            <v>0</v>
          </cell>
        </row>
        <row r="431">
          <cell r="X431">
            <v>40.950000000000003</v>
          </cell>
          <cell r="Z431" t="str">
            <v/>
          </cell>
          <cell r="AA431">
            <v>40.950000000000003</v>
          </cell>
          <cell r="AB431">
            <v>0</v>
          </cell>
        </row>
        <row r="432">
          <cell r="X432">
            <v>40.950000000000003</v>
          </cell>
          <cell r="Z432" t="str">
            <v>RA</v>
          </cell>
          <cell r="AA432">
            <v>40.950000000000003</v>
          </cell>
          <cell r="AB432">
            <v>0</v>
          </cell>
        </row>
        <row r="433">
          <cell r="X433">
            <v>60248.72</v>
          </cell>
          <cell r="Z433" t="str">
            <v/>
          </cell>
          <cell r="AA433">
            <v>60248.72</v>
          </cell>
          <cell r="AB433">
            <v>0</v>
          </cell>
        </row>
        <row r="434">
          <cell r="X434">
            <v>38557.839999999997</v>
          </cell>
          <cell r="Z434" t="str">
            <v>RA</v>
          </cell>
          <cell r="AA434">
            <v>38557.839999999997</v>
          </cell>
          <cell r="AB434">
            <v>0</v>
          </cell>
        </row>
        <row r="435">
          <cell r="X435">
            <v>21690.880000000001</v>
          </cell>
          <cell r="Z435" t="str">
            <v>RA</v>
          </cell>
          <cell r="AA435">
            <v>21690.880000000001</v>
          </cell>
          <cell r="AB435">
            <v>0</v>
          </cell>
        </row>
        <row r="436">
          <cell r="X436">
            <v>5573.08</v>
          </cell>
          <cell r="Z436" t="str">
            <v/>
          </cell>
          <cell r="AA436">
            <v>5573.08</v>
          </cell>
          <cell r="AB436">
            <v>0</v>
          </cell>
        </row>
        <row r="437">
          <cell r="X437">
            <v>432.24</v>
          </cell>
          <cell r="Z437" t="str">
            <v>RA</v>
          </cell>
          <cell r="AA437">
            <v>432.24</v>
          </cell>
          <cell r="AB437">
            <v>0</v>
          </cell>
        </row>
        <row r="438">
          <cell r="X438">
            <v>450.64</v>
          </cell>
          <cell r="Z438" t="str">
            <v>RA</v>
          </cell>
          <cell r="AA438">
            <v>450.64</v>
          </cell>
          <cell r="AB438">
            <v>0</v>
          </cell>
        </row>
        <row r="439">
          <cell r="X439">
            <v>3484.2</v>
          </cell>
          <cell r="Z439" t="str">
            <v>RA</v>
          </cell>
          <cell r="AA439">
            <v>3484.2</v>
          </cell>
          <cell r="AB439">
            <v>0</v>
          </cell>
        </row>
        <row r="440">
          <cell r="X440">
            <v>1206</v>
          </cell>
          <cell r="Z440" t="str">
            <v>RA</v>
          </cell>
          <cell r="AA440">
            <v>1206</v>
          </cell>
          <cell r="AB440">
            <v>0</v>
          </cell>
        </row>
        <row r="441">
          <cell r="X441">
            <v>45747.24</v>
          </cell>
          <cell r="Z441" t="str">
            <v/>
          </cell>
          <cell r="AA441">
            <v>45747.24</v>
          </cell>
          <cell r="AB441">
            <v>0</v>
          </cell>
        </row>
        <row r="442">
          <cell r="X442">
            <v>18525.54</v>
          </cell>
          <cell r="Z442" t="str">
            <v>RA</v>
          </cell>
          <cell r="AA442">
            <v>18525.54</v>
          </cell>
          <cell r="AB442">
            <v>0</v>
          </cell>
        </row>
        <row r="443">
          <cell r="X443">
            <v>14056.26</v>
          </cell>
          <cell r="Z443" t="str">
            <v>RA</v>
          </cell>
          <cell r="AA443">
            <v>14056.26</v>
          </cell>
          <cell r="AB443">
            <v>0</v>
          </cell>
        </row>
        <row r="444">
          <cell r="X444">
            <v>349.84</v>
          </cell>
          <cell r="Z444" t="str">
            <v>RA</v>
          </cell>
          <cell r="AA444">
            <v>349.84</v>
          </cell>
          <cell r="AB444">
            <v>0</v>
          </cell>
        </row>
        <row r="445">
          <cell r="X445">
            <v>2246</v>
          </cell>
          <cell r="Z445" t="str">
            <v>RA</v>
          </cell>
          <cell r="AA445">
            <v>2246</v>
          </cell>
          <cell r="AB445">
            <v>0</v>
          </cell>
        </row>
        <row r="446">
          <cell r="X446">
            <v>2775.6</v>
          </cell>
          <cell r="Z446" t="str">
            <v>RA</v>
          </cell>
          <cell r="AA446">
            <v>2775.6</v>
          </cell>
          <cell r="AB446">
            <v>0</v>
          </cell>
        </row>
        <row r="447">
          <cell r="X447">
            <v>1522.4</v>
          </cell>
          <cell r="Z447" t="str">
            <v>RA</v>
          </cell>
          <cell r="AA447">
            <v>1522.4</v>
          </cell>
          <cell r="AB447">
            <v>0</v>
          </cell>
        </row>
        <row r="448">
          <cell r="X448">
            <v>178.16</v>
          </cell>
          <cell r="Z448" t="str">
            <v>RA</v>
          </cell>
          <cell r="AA448">
            <v>178.16</v>
          </cell>
          <cell r="AB448">
            <v>0</v>
          </cell>
        </row>
        <row r="449">
          <cell r="X449">
            <v>1983.84</v>
          </cell>
          <cell r="Z449" t="str">
            <v>RA</v>
          </cell>
          <cell r="AA449">
            <v>1983.84</v>
          </cell>
          <cell r="AB449">
            <v>0</v>
          </cell>
        </row>
        <row r="450">
          <cell r="X450">
            <v>2984.24</v>
          </cell>
          <cell r="Z450" t="str">
            <v>RA</v>
          </cell>
          <cell r="AA450">
            <v>2984.24</v>
          </cell>
          <cell r="AB450">
            <v>0</v>
          </cell>
        </row>
        <row r="451">
          <cell r="X451">
            <v>418.24</v>
          </cell>
          <cell r="Z451" t="str">
            <v>RA</v>
          </cell>
          <cell r="AA451">
            <v>418.24</v>
          </cell>
          <cell r="AB451">
            <v>0</v>
          </cell>
        </row>
        <row r="452">
          <cell r="X452">
            <v>516.96</v>
          </cell>
          <cell r="Z452" t="str">
            <v>RA</v>
          </cell>
          <cell r="AA452">
            <v>516.96</v>
          </cell>
          <cell r="AB452">
            <v>0</v>
          </cell>
        </row>
        <row r="453">
          <cell r="X453">
            <v>190.16</v>
          </cell>
          <cell r="Z453" t="str">
            <v>RA</v>
          </cell>
          <cell r="AA453">
            <v>190.16</v>
          </cell>
          <cell r="AB453">
            <v>0</v>
          </cell>
        </row>
        <row r="454">
          <cell r="X454">
            <v>1582711.91</v>
          </cell>
          <cell r="Z454" t="str">
            <v/>
          </cell>
          <cell r="AA454">
            <v>1582711.91</v>
          </cell>
          <cell r="AB454">
            <v>0</v>
          </cell>
        </row>
        <row r="455">
          <cell r="X455">
            <v>27756.74</v>
          </cell>
          <cell r="Z455" t="str">
            <v/>
          </cell>
          <cell r="AA455">
            <v>27756.739999999998</v>
          </cell>
          <cell r="AB455">
            <v>0</v>
          </cell>
        </row>
        <row r="456">
          <cell r="X456">
            <v>3832.52</v>
          </cell>
          <cell r="Z456" t="str">
            <v>RA</v>
          </cell>
          <cell r="AA456">
            <v>3832.52</v>
          </cell>
          <cell r="AB456">
            <v>0</v>
          </cell>
        </row>
        <row r="457">
          <cell r="X457">
            <v>3723.65</v>
          </cell>
          <cell r="Z457" t="str">
            <v>RA</v>
          </cell>
          <cell r="AA457">
            <v>3723.65</v>
          </cell>
          <cell r="AB457">
            <v>0</v>
          </cell>
        </row>
        <row r="458">
          <cell r="X458">
            <v>4358.93</v>
          </cell>
          <cell r="Z458" t="str">
            <v>RA</v>
          </cell>
          <cell r="AA458">
            <v>4358.93</v>
          </cell>
          <cell r="AB458">
            <v>0</v>
          </cell>
        </row>
        <row r="459">
          <cell r="X459">
            <v>2719.95</v>
          </cell>
          <cell r="Z459" t="str">
            <v>RA</v>
          </cell>
          <cell r="AA459">
            <v>2719.95</v>
          </cell>
          <cell r="AB459">
            <v>0</v>
          </cell>
        </row>
        <row r="460">
          <cell r="X460">
            <v>2579.02</v>
          </cell>
          <cell r="Z460" t="str">
            <v>RA</v>
          </cell>
          <cell r="AA460">
            <v>2579.02</v>
          </cell>
          <cell r="AB460">
            <v>0</v>
          </cell>
        </row>
        <row r="461">
          <cell r="X461">
            <v>10018</v>
          </cell>
          <cell r="Z461" t="str">
            <v>RA</v>
          </cell>
          <cell r="AA461">
            <v>10018</v>
          </cell>
          <cell r="AB461">
            <v>0</v>
          </cell>
        </row>
        <row r="462">
          <cell r="X462">
            <v>524.66999999999996</v>
          </cell>
          <cell r="Z462" t="str">
            <v>RA</v>
          </cell>
          <cell r="AA462">
            <v>524.66999999999996</v>
          </cell>
          <cell r="AB462">
            <v>0</v>
          </cell>
        </row>
        <row r="463">
          <cell r="X463">
            <v>46863.24</v>
          </cell>
          <cell r="Z463" t="str">
            <v/>
          </cell>
          <cell r="AA463">
            <v>46863.240000000005</v>
          </cell>
          <cell r="AB463">
            <v>0</v>
          </cell>
        </row>
        <row r="464">
          <cell r="X464">
            <v>6475.41</v>
          </cell>
          <cell r="Z464" t="str">
            <v>RA</v>
          </cell>
          <cell r="AA464">
            <v>6475.41</v>
          </cell>
          <cell r="AB464">
            <v>0</v>
          </cell>
        </row>
        <row r="465">
          <cell r="X465">
            <v>6283.24</v>
          </cell>
          <cell r="Z465" t="str">
            <v>RA</v>
          </cell>
          <cell r="AA465">
            <v>6283.24</v>
          </cell>
          <cell r="AB465">
            <v>0</v>
          </cell>
        </row>
        <row r="466">
          <cell r="X466">
            <v>7365.83</v>
          </cell>
          <cell r="Z466" t="str">
            <v>RA</v>
          </cell>
          <cell r="AA466">
            <v>7365.83</v>
          </cell>
          <cell r="AB466">
            <v>0</v>
          </cell>
        </row>
        <row r="467">
          <cell r="X467">
            <v>4596.24</v>
          </cell>
          <cell r="Z467" t="str">
            <v>RA</v>
          </cell>
          <cell r="AA467">
            <v>4596.24</v>
          </cell>
          <cell r="AB467">
            <v>0</v>
          </cell>
        </row>
        <row r="468">
          <cell r="X468">
            <v>4352.29</v>
          </cell>
          <cell r="Z468" t="str">
            <v>RA</v>
          </cell>
          <cell r="AA468">
            <v>4352.29</v>
          </cell>
          <cell r="AB468">
            <v>0</v>
          </cell>
        </row>
        <row r="469">
          <cell r="X469">
            <v>16904.86</v>
          </cell>
          <cell r="Z469" t="str">
            <v>RA</v>
          </cell>
          <cell r="AA469">
            <v>16904.86</v>
          </cell>
          <cell r="AB469">
            <v>0</v>
          </cell>
        </row>
        <row r="470">
          <cell r="X470">
            <v>885.37</v>
          </cell>
          <cell r="Z470" t="str">
            <v>RA</v>
          </cell>
          <cell r="AA470">
            <v>885.37</v>
          </cell>
          <cell r="AB470">
            <v>0</v>
          </cell>
        </row>
        <row r="471">
          <cell r="X471">
            <v>57836.03</v>
          </cell>
          <cell r="Z471" t="str">
            <v/>
          </cell>
          <cell r="AA471">
            <v>57836.029999999992</v>
          </cell>
          <cell r="AB471">
            <v>0</v>
          </cell>
        </row>
        <row r="472">
          <cell r="X472">
            <v>8925.4</v>
          </cell>
          <cell r="Z472" t="str">
            <v>RA</v>
          </cell>
          <cell r="AA472">
            <v>8925.4</v>
          </cell>
          <cell r="AB472">
            <v>0</v>
          </cell>
        </row>
        <row r="473">
          <cell r="X473">
            <v>6273.75</v>
          </cell>
          <cell r="Z473" t="str">
            <v>RA</v>
          </cell>
          <cell r="AA473">
            <v>6273.75</v>
          </cell>
          <cell r="AB473">
            <v>0</v>
          </cell>
        </row>
        <row r="474">
          <cell r="X474">
            <v>10146.879999999999</v>
          </cell>
          <cell r="Z474" t="str">
            <v>RA</v>
          </cell>
          <cell r="AA474">
            <v>10146.879999999999</v>
          </cell>
          <cell r="AB474">
            <v>0</v>
          </cell>
        </row>
        <row r="475">
          <cell r="X475">
            <v>6331.66</v>
          </cell>
          <cell r="Z475" t="str">
            <v>RA</v>
          </cell>
          <cell r="AA475">
            <v>6331.66</v>
          </cell>
          <cell r="AB475">
            <v>0</v>
          </cell>
        </row>
        <row r="476">
          <cell r="X476">
            <v>5795.79</v>
          </cell>
          <cell r="Z476" t="str">
            <v>RA</v>
          </cell>
          <cell r="AA476">
            <v>5795.79</v>
          </cell>
          <cell r="AB476">
            <v>0</v>
          </cell>
        </row>
        <row r="477">
          <cell r="X477">
            <v>19478.37</v>
          </cell>
          <cell r="Z477" t="str">
            <v>RA</v>
          </cell>
          <cell r="AA477">
            <v>19478.37</v>
          </cell>
          <cell r="AB477">
            <v>0</v>
          </cell>
        </row>
        <row r="478">
          <cell r="X478">
            <v>884.18</v>
          </cell>
          <cell r="Z478" t="str">
            <v>RA</v>
          </cell>
          <cell r="AA478">
            <v>884.18</v>
          </cell>
          <cell r="AB478">
            <v>0</v>
          </cell>
        </row>
        <row r="479">
          <cell r="X479">
            <v>14684.16</v>
          </cell>
          <cell r="Z479" t="str">
            <v/>
          </cell>
          <cell r="AA479">
            <v>14684.159999999998</v>
          </cell>
          <cell r="AB479">
            <v>0</v>
          </cell>
        </row>
        <row r="480">
          <cell r="X480">
            <v>2032.01</v>
          </cell>
          <cell r="Z480" t="str">
            <v>RA</v>
          </cell>
          <cell r="AA480">
            <v>2032.01</v>
          </cell>
          <cell r="AB480">
            <v>0</v>
          </cell>
        </row>
        <row r="481">
          <cell r="X481">
            <v>1968.55</v>
          </cell>
          <cell r="Z481" t="str">
            <v>RA</v>
          </cell>
          <cell r="AA481">
            <v>1968.55</v>
          </cell>
          <cell r="AB481">
            <v>0</v>
          </cell>
        </row>
        <row r="482">
          <cell r="X482">
            <v>2307.42</v>
          </cell>
          <cell r="Z482" t="str">
            <v>RA</v>
          </cell>
          <cell r="AA482">
            <v>2307.42</v>
          </cell>
          <cell r="AB482">
            <v>0</v>
          </cell>
        </row>
        <row r="483">
          <cell r="X483">
            <v>1439.82</v>
          </cell>
          <cell r="Z483" t="str">
            <v>RA</v>
          </cell>
          <cell r="AA483">
            <v>1439.82</v>
          </cell>
          <cell r="AB483">
            <v>0</v>
          </cell>
        </row>
        <row r="484">
          <cell r="X484">
            <v>1364.17</v>
          </cell>
          <cell r="Z484" t="str">
            <v>RA</v>
          </cell>
          <cell r="AA484">
            <v>1364.17</v>
          </cell>
          <cell r="AB484">
            <v>0</v>
          </cell>
        </row>
        <row r="485">
          <cell r="X485">
            <v>5294.79</v>
          </cell>
          <cell r="Z485" t="str">
            <v>RA</v>
          </cell>
          <cell r="AA485">
            <v>5294.79</v>
          </cell>
          <cell r="AB485">
            <v>0</v>
          </cell>
        </row>
        <row r="486">
          <cell r="X486">
            <v>277.39999999999998</v>
          </cell>
          <cell r="Z486" t="str">
            <v>RA</v>
          </cell>
          <cell r="AA486">
            <v>277.39999999999998</v>
          </cell>
          <cell r="AB486">
            <v>0</v>
          </cell>
        </row>
        <row r="487">
          <cell r="X487">
            <v>17402.46</v>
          </cell>
          <cell r="Z487" t="str">
            <v/>
          </cell>
          <cell r="AA487">
            <v>17402.46</v>
          </cell>
          <cell r="AB487">
            <v>0</v>
          </cell>
        </row>
        <row r="488">
          <cell r="X488">
            <v>1626.89</v>
          </cell>
          <cell r="Z488" t="str">
            <v>RA</v>
          </cell>
          <cell r="AA488">
            <v>1626.89</v>
          </cell>
          <cell r="AB488">
            <v>0</v>
          </cell>
        </row>
        <row r="489">
          <cell r="X489">
            <v>3842.24</v>
          </cell>
          <cell r="Z489" t="str">
            <v>RA</v>
          </cell>
          <cell r="AA489">
            <v>3842.24</v>
          </cell>
          <cell r="AB489">
            <v>0</v>
          </cell>
        </row>
        <row r="490">
          <cell r="X490">
            <v>1850.85</v>
          </cell>
          <cell r="Z490" t="str">
            <v>RA</v>
          </cell>
          <cell r="AA490">
            <v>1850.85</v>
          </cell>
          <cell r="AB490">
            <v>0</v>
          </cell>
        </row>
        <row r="491">
          <cell r="X491">
            <v>1154.8599999999999</v>
          </cell>
          <cell r="Z491" t="str">
            <v>RA</v>
          </cell>
          <cell r="AA491">
            <v>1154.8599999999999</v>
          </cell>
          <cell r="AB491">
            <v>0</v>
          </cell>
        </row>
        <row r="492">
          <cell r="X492">
            <v>8927.6200000000008</v>
          </cell>
          <cell r="Z492" t="str">
            <v>RA</v>
          </cell>
          <cell r="AA492">
            <v>8927.6200000000008</v>
          </cell>
          <cell r="AB492">
            <v>0</v>
          </cell>
        </row>
        <row r="493">
          <cell r="X493">
            <v>192372.36</v>
          </cell>
          <cell r="Z493" t="str">
            <v/>
          </cell>
          <cell r="AA493">
            <v>192372.36</v>
          </cell>
          <cell r="AB493">
            <v>0</v>
          </cell>
        </row>
        <row r="494">
          <cell r="X494">
            <v>192372.36</v>
          </cell>
          <cell r="Z494" t="str">
            <v>RA</v>
          </cell>
          <cell r="AA494">
            <v>192372.36</v>
          </cell>
          <cell r="AB494">
            <v>0</v>
          </cell>
        </row>
        <row r="495">
          <cell r="X495">
            <v>1177326.68</v>
          </cell>
          <cell r="Z495" t="str">
            <v/>
          </cell>
          <cell r="AA495">
            <v>1177326.68</v>
          </cell>
          <cell r="AB495">
            <v>0</v>
          </cell>
        </row>
        <row r="496">
          <cell r="X496">
            <v>1177326.68</v>
          </cell>
          <cell r="Z496" t="str">
            <v>RA</v>
          </cell>
          <cell r="AA496">
            <v>1177326.68</v>
          </cell>
          <cell r="AB496">
            <v>0</v>
          </cell>
        </row>
        <row r="497">
          <cell r="X497">
            <v>48470.239999999998</v>
          </cell>
          <cell r="Z497" t="str">
            <v/>
          </cell>
          <cell r="AA497">
            <v>48470.239999999998</v>
          </cell>
          <cell r="AB497">
            <v>0</v>
          </cell>
        </row>
        <row r="498">
          <cell r="X498">
            <v>48470.239999999998</v>
          </cell>
          <cell r="Z498" t="str">
            <v>RA</v>
          </cell>
          <cell r="AA498">
            <v>48470.239999999998</v>
          </cell>
          <cell r="AB498">
            <v>0</v>
          </cell>
        </row>
        <row r="499">
          <cell r="X499">
            <v>1327663.31</v>
          </cell>
          <cell r="Z499" t="str">
            <v/>
          </cell>
          <cell r="AA499">
            <v>1327663.3099999998</v>
          </cell>
          <cell r="AB499">
            <v>0</v>
          </cell>
        </row>
        <row r="500">
          <cell r="X500">
            <v>119722.63</v>
          </cell>
          <cell r="Z500" t="str">
            <v/>
          </cell>
          <cell r="AA500">
            <v>119722.62999999999</v>
          </cell>
          <cell r="AB500">
            <v>0</v>
          </cell>
        </row>
        <row r="501">
          <cell r="X501">
            <v>19141.09</v>
          </cell>
          <cell r="Z501" t="str">
            <v>RA</v>
          </cell>
          <cell r="AA501">
            <v>19141.09</v>
          </cell>
          <cell r="AB501">
            <v>0</v>
          </cell>
        </row>
        <row r="502">
          <cell r="X502">
            <v>41753.24</v>
          </cell>
          <cell r="Z502" t="str">
            <v>RA</v>
          </cell>
          <cell r="AA502">
            <v>41753.24</v>
          </cell>
          <cell r="AB502">
            <v>0</v>
          </cell>
        </row>
        <row r="503">
          <cell r="X503">
            <v>47672.85</v>
          </cell>
          <cell r="Z503" t="str">
            <v>RA</v>
          </cell>
          <cell r="AA503">
            <v>47672.85</v>
          </cell>
          <cell r="AB503">
            <v>0</v>
          </cell>
        </row>
        <row r="504">
          <cell r="X504">
            <v>11155.45</v>
          </cell>
          <cell r="Z504" t="str">
            <v>RA</v>
          </cell>
          <cell r="AA504">
            <v>11155.45</v>
          </cell>
          <cell r="AB504">
            <v>0</v>
          </cell>
        </row>
        <row r="505">
          <cell r="X505">
            <v>1207940.68</v>
          </cell>
          <cell r="Z505" t="str">
            <v/>
          </cell>
          <cell r="AA505">
            <v>1207940.68</v>
          </cell>
          <cell r="AB505">
            <v>0</v>
          </cell>
        </row>
        <row r="506">
          <cell r="X506">
            <v>1207940.68</v>
          </cell>
          <cell r="Z506" t="str">
            <v>RA</v>
          </cell>
          <cell r="AA506">
            <v>1207940.68</v>
          </cell>
          <cell r="AB506">
            <v>0</v>
          </cell>
        </row>
        <row r="507">
          <cell r="X507">
            <v>1698141.28</v>
          </cell>
          <cell r="Z507" t="str">
            <v/>
          </cell>
          <cell r="AA507">
            <v>1698141.28</v>
          </cell>
          <cell r="AB507">
            <v>0</v>
          </cell>
        </row>
        <row r="508">
          <cell r="X508">
            <v>1643977</v>
          </cell>
          <cell r="Z508" t="str">
            <v>RA</v>
          </cell>
          <cell r="AA508">
            <v>1643977</v>
          </cell>
          <cell r="AB508">
            <v>0</v>
          </cell>
        </row>
        <row r="509">
          <cell r="X509">
            <v>54164.28</v>
          </cell>
          <cell r="Z509" t="str">
            <v>RA</v>
          </cell>
          <cell r="AA509">
            <v>54164.28</v>
          </cell>
          <cell r="AB509">
            <v>0</v>
          </cell>
        </row>
        <row r="510">
          <cell r="X510">
            <v>1606854.18</v>
          </cell>
          <cell r="Z510" t="str">
            <v/>
          </cell>
          <cell r="AA510">
            <v>1606854.18</v>
          </cell>
          <cell r="AB510">
            <v>0</v>
          </cell>
        </row>
        <row r="511">
          <cell r="X511">
            <v>363585.67</v>
          </cell>
          <cell r="Z511" t="str">
            <v/>
          </cell>
          <cell r="AA511">
            <v>363585.67</v>
          </cell>
          <cell r="AB511">
            <v>0</v>
          </cell>
        </row>
        <row r="512">
          <cell r="X512">
            <v>205491.05</v>
          </cell>
          <cell r="Z512" t="str">
            <v>RA</v>
          </cell>
          <cell r="AA512">
            <v>205491.05</v>
          </cell>
          <cell r="AB512">
            <v>0</v>
          </cell>
        </row>
        <row r="513">
          <cell r="X513">
            <v>17334.900000000001</v>
          </cell>
          <cell r="Z513" t="str">
            <v>RA</v>
          </cell>
          <cell r="AA513">
            <v>17334.900000000001</v>
          </cell>
          <cell r="AB513">
            <v>0</v>
          </cell>
        </row>
        <row r="514">
          <cell r="X514">
            <v>25884.82</v>
          </cell>
          <cell r="Z514" t="str">
            <v>RA</v>
          </cell>
          <cell r="AA514">
            <v>25884.82</v>
          </cell>
          <cell r="AB514">
            <v>0</v>
          </cell>
        </row>
        <row r="515">
          <cell r="X515">
            <v>114874.9</v>
          </cell>
          <cell r="Z515" t="str">
            <v>RA</v>
          </cell>
          <cell r="AA515">
            <v>114874.9</v>
          </cell>
          <cell r="AB515">
            <v>0</v>
          </cell>
        </row>
        <row r="516">
          <cell r="X516">
            <v>207332.14</v>
          </cell>
          <cell r="Z516" t="str">
            <v/>
          </cell>
          <cell r="AA516">
            <v>207332.14</v>
          </cell>
          <cell r="AB516">
            <v>0</v>
          </cell>
        </row>
        <row r="517">
          <cell r="X517">
            <v>78763.44</v>
          </cell>
          <cell r="Z517" t="str">
            <v>RA</v>
          </cell>
          <cell r="AA517">
            <v>78763.44</v>
          </cell>
          <cell r="AB517">
            <v>0</v>
          </cell>
        </row>
        <row r="518">
          <cell r="X518">
            <v>18110.400000000001</v>
          </cell>
          <cell r="Z518" t="str">
            <v>RA</v>
          </cell>
          <cell r="AA518">
            <v>18110.400000000001</v>
          </cell>
          <cell r="AB518">
            <v>0</v>
          </cell>
        </row>
        <row r="519">
          <cell r="X519">
            <v>110458.3</v>
          </cell>
          <cell r="Z519" t="str">
            <v>RA</v>
          </cell>
          <cell r="AA519">
            <v>110458.3</v>
          </cell>
          <cell r="AB519">
            <v>0</v>
          </cell>
        </row>
        <row r="520">
          <cell r="X520">
            <v>1035936.37</v>
          </cell>
          <cell r="Z520" t="str">
            <v/>
          </cell>
          <cell r="AA520">
            <v>1035936.37</v>
          </cell>
          <cell r="AB520">
            <v>0</v>
          </cell>
        </row>
        <row r="521">
          <cell r="X521">
            <v>162693.28</v>
          </cell>
          <cell r="Z521" t="str">
            <v>RA</v>
          </cell>
          <cell r="AA521">
            <v>162693.28</v>
          </cell>
          <cell r="AB521">
            <v>0</v>
          </cell>
        </row>
        <row r="522">
          <cell r="X522">
            <v>239528.95999999999</v>
          </cell>
          <cell r="Z522" t="str">
            <v>RA</v>
          </cell>
          <cell r="AA522">
            <v>239528.95999999999</v>
          </cell>
          <cell r="AB522">
            <v>0</v>
          </cell>
        </row>
        <row r="523">
          <cell r="X523">
            <v>102469.45</v>
          </cell>
          <cell r="Z523" t="str">
            <v>RA</v>
          </cell>
          <cell r="AA523">
            <v>102469.45</v>
          </cell>
          <cell r="AB523">
            <v>0</v>
          </cell>
        </row>
        <row r="524">
          <cell r="X524">
            <v>187618.9</v>
          </cell>
          <cell r="Z524" t="str">
            <v>RA</v>
          </cell>
          <cell r="AA524">
            <v>187618.9</v>
          </cell>
          <cell r="AB524">
            <v>0</v>
          </cell>
        </row>
        <row r="525">
          <cell r="X525">
            <v>136048.6</v>
          </cell>
          <cell r="Z525" t="str">
            <v>RA</v>
          </cell>
          <cell r="AA525">
            <v>136048.6</v>
          </cell>
          <cell r="AB525">
            <v>0</v>
          </cell>
        </row>
        <row r="526">
          <cell r="X526">
            <v>109245.9</v>
          </cell>
          <cell r="Z526" t="str">
            <v>RA</v>
          </cell>
          <cell r="AA526">
            <v>109245.9</v>
          </cell>
          <cell r="AB526">
            <v>0</v>
          </cell>
        </row>
        <row r="527">
          <cell r="X527">
            <v>98331.28</v>
          </cell>
          <cell r="Z527" t="str">
            <v>RA</v>
          </cell>
          <cell r="AA527">
            <v>98331.28</v>
          </cell>
          <cell r="AB527">
            <v>0</v>
          </cell>
        </row>
        <row r="528">
          <cell r="X528">
            <v>92177.47</v>
          </cell>
          <cell r="Z528" t="str">
            <v/>
          </cell>
          <cell r="AA528">
            <v>92177.47</v>
          </cell>
          <cell r="AB528">
            <v>0</v>
          </cell>
        </row>
        <row r="529">
          <cell r="X529">
            <v>92177.47</v>
          </cell>
          <cell r="Z529" t="str">
            <v>RA</v>
          </cell>
          <cell r="AA529">
            <v>92177.47</v>
          </cell>
          <cell r="AB529">
            <v>0</v>
          </cell>
        </row>
        <row r="530">
          <cell r="X530">
            <v>10563471.84</v>
          </cell>
          <cell r="Z530" t="str">
            <v/>
          </cell>
          <cell r="AA530">
            <v>10563471.839999996</v>
          </cell>
          <cell r="AB530">
            <v>0</v>
          </cell>
        </row>
        <row r="531">
          <cell r="X531">
            <v>115759.13</v>
          </cell>
          <cell r="Z531" t="str">
            <v/>
          </cell>
          <cell r="AA531">
            <v>115759.12999999999</v>
          </cell>
          <cell r="AB531">
            <v>0</v>
          </cell>
        </row>
        <row r="532">
          <cell r="X532">
            <v>4312.3999999999996</v>
          </cell>
          <cell r="Z532" t="str">
            <v>RA</v>
          </cell>
          <cell r="AA532">
            <v>4312.3999999999996</v>
          </cell>
          <cell r="AB532">
            <v>0</v>
          </cell>
        </row>
        <row r="533">
          <cell r="X533">
            <v>1031.76</v>
          </cell>
          <cell r="Z533" t="str">
            <v>RA</v>
          </cell>
          <cell r="AA533">
            <v>1031.76</v>
          </cell>
          <cell r="AB533">
            <v>0</v>
          </cell>
        </row>
        <row r="534">
          <cell r="X534">
            <v>13667.64</v>
          </cell>
          <cell r="Z534" t="str">
            <v>RA</v>
          </cell>
          <cell r="AA534">
            <v>13667.64</v>
          </cell>
          <cell r="AB534">
            <v>0</v>
          </cell>
        </row>
        <row r="535">
          <cell r="X535">
            <v>16644.87</v>
          </cell>
          <cell r="Z535" t="str">
            <v>RA</v>
          </cell>
          <cell r="AA535">
            <v>16644.87</v>
          </cell>
          <cell r="AB535">
            <v>0</v>
          </cell>
        </row>
        <row r="536">
          <cell r="X536">
            <v>17116.77</v>
          </cell>
          <cell r="Z536" t="str">
            <v>RA</v>
          </cell>
          <cell r="AA536">
            <v>17116.77</v>
          </cell>
          <cell r="AB536">
            <v>0</v>
          </cell>
        </row>
        <row r="537">
          <cell r="X537">
            <v>137.88</v>
          </cell>
          <cell r="Z537" t="str">
            <v>RA</v>
          </cell>
          <cell r="AA537">
            <v>137.88</v>
          </cell>
          <cell r="AB537">
            <v>0</v>
          </cell>
        </row>
        <row r="538">
          <cell r="X538">
            <v>201.31</v>
          </cell>
          <cell r="Z538" t="str">
            <v>RA</v>
          </cell>
          <cell r="AA538">
            <v>201.31</v>
          </cell>
          <cell r="AB538">
            <v>0</v>
          </cell>
        </row>
        <row r="539">
          <cell r="X539">
            <v>9989.5</v>
          </cell>
          <cell r="Z539" t="str">
            <v>RA</v>
          </cell>
          <cell r="AA539">
            <v>9989.5</v>
          </cell>
          <cell r="AB539">
            <v>0</v>
          </cell>
        </row>
        <row r="540">
          <cell r="X540">
            <v>8807.69</v>
          </cell>
          <cell r="Z540" t="str">
            <v>RA</v>
          </cell>
          <cell r="AA540">
            <v>8807.69</v>
          </cell>
          <cell r="AB540">
            <v>0</v>
          </cell>
        </row>
        <row r="541">
          <cell r="X541">
            <v>20404.02</v>
          </cell>
          <cell r="Z541" t="str">
            <v>RA</v>
          </cell>
          <cell r="AA541">
            <v>20404.02</v>
          </cell>
          <cell r="AB541">
            <v>0</v>
          </cell>
        </row>
        <row r="542">
          <cell r="X542">
            <v>14634.9</v>
          </cell>
          <cell r="Z542" t="str">
            <v>RA</v>
          </cell>
          <cell r="AA542">
            <v>14634.9</v>
          </cell>
          <cell r="AB542">
            <v>0</v>
          </cell>
        </row>
        <row r="543">
          <cell r="X543">
            <v>8810.39</v>
          </cell>
          <cell r="Z543" t="str">
            <v>RA</v>
          </cell>
          <cell r="AA543">
            <v>8810.39</v>
          </cell>
          <cell r="AB543">
            <v>0</v>
          </cell>
        </row>
        <row r="544">
          <cell r="X544">
            <v>5412824.1600000001</v>
          </cell>
          <cell r="Z544" t="str">
            <v/>
          </cell>
          <cell r="AA544">
            <v>5412824.1599999992</v>
          </cell>
          <cell r="AB544">
            <v>0</v>
          </cell>
        </row>
        <row r="545">
          <cell r="X545">
            <v>146276.94</v>
          </cell>
          <cell r="Z545" t="str">
            <v/>
          </cell>
          <cell r="AA545">
            <v>146276.94</v>
          </cell>
          <cell r="AB545">
            <v>0</v>
          </cell>
        </row>
        <row r="546">
          <cell r="X546">
            <v>146276.94</v>
          </cell>
          <cell r="Z546" t="str">
            <v>RA</v>
          </cell>
          <cell r="AA546">
            <v>146276.94</v>
          </cell>
          <cell r="AB546">
            <v>0</v>
          </cell>
        </row>
        <row r="547">
          <cell r="X547">
            <v>814516.46</v>
          </cell>
          <cell r="Z547" t="str">
            <v/>
          </cell>
          <cell r="AA547">
            <v>814516.46</v>
          </cell>
          <cell r="AB547">
            <v>0</v>
          </cell>
        </row>
        <row r="548">
          <cell r="X548">
            <v>80712.37</v>
          </cell>
          <cell r="Z548" t="str">
            <v>RA</v>
          </cell>
          <cell r="AA548">
            <v>80712.37</v>
          </cell>
          <cell r="AB548">
            <v>0</v>
          </cell>
        </row>
        <row r="549">
          <cell r="X549">
            <v>82564.67</v>
          </cell>
          <cell r="Z549" t="str">
            <v>RA</v>
          </cell>
          <cell r="AA549">
            <v>82564.67</v>
          </cell>
          <cell r="AB549">
            <v>0</v>
          </cell>
        </row>
        <row r="550">
          <cell r="X550">
            <v>623164.14</v>
          </cell>
          <cell r="Z550" t="str">
            <v>RA</v>
          </cell>
          <cell r="AA550">
            <v>623164.14</v>
          </cell>
          <cell r="AB550">
            <v>0</v>
          </cell>
        </row>
        <row r="551">
          <cell r="X551">
            <v>8182.64</v>
          </cell>
          <cell r="Z551" t="str">
            <v>RA</v>
          </cell>
          <cell r="AA551">
            <v>8182.64</v>
          </cell>
          <cell r="AB551">
            <v>0</v>
          </cell>
        </row>
        <row r="552">
          <cell r="X552">
            <v>19892.64</v>
          </cell>
          <cell r="Z552" t="str">
            <v>RA</v>
          </cell>
          <cell r="AA552">
            <v>19892.64</v>
          </cell>
          <cell r="AB552">
            <v>0</v>
          </cell>
        </row>
        <row r="553">
          <cell r="X553">
            <v>205660.41</v>
          </cell>
          <cell r="Z553" t="str">
            <v/>
          </cell>
          <cell r="AA553">
            <v>205660.41</v>
          </cell>
          <cell r="AB553">
            <v>0</v>
          </cell>
        </row>
        <row r="554">
          <cell r="X554">
            <v>30553.95</v>
          </cell>
          <cell r="Z554" t="str">
            <v>RA</v>
          </cell>
          <cell r="AA554">
            <v>30553.95</v>
          </cell>
          <cell r="AB554">
            <v>0</v>
          </cell>
        </row>
        <row r="555">
          <cell r="X555">
            <v>739.89</v>
          </cell>
          <cell r="Z555" t="str">
            <v>RA</v>
          </cell>
          <cell r="AA555">
            <v>739.89</v>
          </cell>
          <cell r="AB555">
            <v>0</v>
          </cell>
        </row>
        <row r="556">
          <cell r="X556">
            <v>21423.08</v>
          </cell>
          <cell r="Z556" t="str">
            <v>RA</v>
          </cell>
          <cell r="AA556">
            <v>21423.08</v>
          </cell>
          <cell r="AB556">
            <v>0</v>
          </cell>
        </row>
        <row r="557">
          <cell r="X557">
            <v>145258.76</v>
          </cell>
          <cell r="Z557" t="str">
            <v>RA</v>
          </cell>
          <cell r="AA557">
            <v>145258.76</v>
          </cell>
          <cell r="AB557">
            <v>0</v>
          </cell>
        </row>
        <row r="558">
          <cell r="X558">
            <v>7684.73</v>
          </cell>
          <cell r="Z558" t="str">
            <v>RA</v>
          </cell>
          <cell r="AA558">
            <v>7684.73</v>
          </cell>
          <cell r="AB558">
            <v>0</v>
          </cell>
        </row>
        <row r="559">
          <cell r="X559">
            <v>1072763.8600000001</v>
          </cell>
          <cell r="Z559" t="str">
            <v/>
          </cell>
          <cell r="AA559">
            <v>1072763.8599999999</v>
          </cell>
          <cell r="AB559">
            <v>0</v>
          </cell>
        </row>
        <row r="560">
          <cell r="X560">
            <v>108803.05</v>
          </cell>
          <cell r="Z560" t="str">
            <v>RA</v>
          </cell>
          <cell r="AA560">
            <v>108803.05</v>
          </cell>
          <cell r="AB560">
            <v>0</v>
          </cell>
        </row>
        <row r="561">
          <cell r="X561">
            <v>2634.76</v>
          </cell>
          <cell r="Z561" t="str">
            <v>RA</v>
          </cell>
          <cell r="AA561">
            <v>2634.76</v>
          </cell>
          <cell r="AB561">
            <v>0</v>
          </cell>
        </row>
        <row r="562">
          <cell r="X562">
            <v>76288.13</v>
          </cell>
          <cell r="Z562" t="str">
            <v>RA</v>
          </cell>
          <cell r="AA562">
            <v>76288.13</v>
          </cell>
          <cell r="AB562">
            <v>0</v>
          </cell>
        </row>
        <row r="563">
          <cell r="X563">
            <v>678948.24</v>
          </cell>
          <cell r="Z563" t="str">
            <v>RA</v>
          </cell>
          <cell r="AA563">
            <v>678948.24</v>
          </cell>
          <cell r="AB563">
            <v>0</v>
          </cell>
        </row>
        <row r="564">
          <cell r="X564">
            <v>206089.68</v>
          </cell>
          <cell r="Z564" t="str">
            <v>RA</v>
          </cell>
          <cell r="AA564">
            <v>206089.68</v>
          </cell>
          <cell r="AB564">
            <v>0</v>
          </cell>
        </row>
        <row r="565">
          <cell r="X565">
            <v>536460.41</v>
          </cell>
          <cell r="Z565" t="str">
            <v/>
          </cell>
          <cell r="AA565">
            <v>536460.41</v>
          </cell>
          <cell r="AB565">
            <v>0</v>
          </cell>
        </row>
        <row r="566">
          <cell r="X566">
            <v>14169.33</v>
          </cell>
          <cell r="Z566" t="str">
            <v>RA</v>
          </cell>
          <cell r="AA566">
            <v>14169.33</v>
          </cell>
          <cell r="AB566">
            <v>0</v>
          </cell>
        </row>
        <row r="567">
          <cell r="X567">
            <v>343.11</v>
          </cell>
          <cell r="Z567" t="str">
            <v>RA</v>
          </cell>
          <cell r="AA567">
            <v>343.11</v>
          </cell>
          <cell r="AB567">
            <v>0</v>
          </cell>
        </row>
        <row r="568">
          <cell r="X568">
            <v>9934.6</v>
          </cell>
          <cell r="Z568" t="str">
            <v>RA</v>
          </cell>
          <cell r="AA568">
            <v>9934.6</v>
          </cell>
          <cell r="AB568">
            <v>0</v>
          </cell>
        </row>
        <row r="569">
          <cell r="X569">
            <v>88792.09</v>
          </cell>
          <cell r="Z569" t="str">
            <v>RA</v>
          </cell>
          <cell r="AA569">
            <v>88792.09</v>
          </cell>
          <cell r="AB569">
            <v>0</v>
          </cell>
        </row>
        <row r="570">
          <cell r="X570">
            <v>423221.28</v>
          </cell>
          <cell r="Z570" t="str">
            <v>RA</v>
          </cell>
          <cell r="AA570">
            <v>423221.28</v>
          </cell>
          <cell r="AB570">
            <v>0</v>
          </cell>
        </row>
        <row r="571">
          <cell r="X571">
            <v>465608.81</v>
          </cell>
          <cell r="Z571" t="str">
            <v/>
          </cell>
          <cell r="AA571">
            <v>465608.80999999994</v>
          </cell>
          <cell r="AB571">
            <v>0</v>
          </cell>
        </row>
        <row r="572">
          <cell r="X572">
            <v>3126.84</v>
          </cell>
          <cell r="Z572" t="str">
            <v>RA</v>
          </cell>
          <cell r="AA572">
            <v>3126.84</v>
          </cell>
          <cell r="AB572">
            <v>0</v>
          </cell>
        </row>
        <row r="573">
          <cell r="X573">
            <v>84628.3</v>
          </cell>
          <cell r="Z573" t="str">
            <v>RA</v>
          </cell>
          <cell r="AA573">
            <v>84628.3</v>
          </cell>
          <cell r="AB573">
            <v>0</v>
          </cell>
        </row>
        <row r="574">
          <cell r="X574">
            <v>84343.32</v>
          </cell>
          <cell r="Z574" t="str">
            <v>RA</v>
          </cell>
          <cell r="AA574">
            <v>84343.32</v>
          </cell>
          <cell r="AB574">
            <v>0</v>
          </cell>
        </row>
        <row r="575">
          <cell r="X575">
            <v>4595.5</v>
          </cell>
          <cell r="Z575" t="str">
            <v>RA</v>
          </cell>
          <cell r="AA575">
            <v>4595.5</v>
          </cell>
          <cell r="AB575">
            <v>0</v>
          </cell>
        </row>
        <row r="576">
          <cell r="X576">
            <v>133060.41</v>
          </cell>
          <cell r="Z576" t="str">
            <v>RA</v>
          </cell>
          <cell r="AA576">
            <v>133060.41</v>
          </cell>
          <cell r="AB576">
            <v>0</v>
          </cell>
        </row>
        <row r="577">
          <cell r="X577">
            <v>28528.42</v>
          </cell>
          <cell r="Z577" t="str">
            <v>RA</v>
          </cell>
          <cell r="AA577">
            <v>28528.42</v>
          </cell>
          <cell r="AB577">
            <v>0</v>
          </cell>
        </row>
        <row r="578">
          <cell r="X578">
            <v>8123.35</v>
          </cell>
          <cell r="Z578" t="str">
            <v>RA</v>
          </cell>
          <cell r="AA578">
            <v>8123.35</v>
          </cell>
          <cell r="AB578">
            <v>0</v>
          </cell>
        </row>
        <row r="579">
          <cell r="X579">
            <v>972.5</v>
          </cell>
          <cell r="Z579" t="str">
            <v>RA</v>
          </cell>
          <cell r="AA579">
            <v>972.5</v>
          </cell>
          <cell r="AB579">
            <v>0</v>
          </cell>
        </row>
        <row r="580">
          <cell r="X580">
            <v>3669.44</v>
          </cell>
          <cell r="Z580" t="str">
            <v>RA</v>
          </cell>
          <cell r="AA580">
            <v>3669.44</v>
          </cell>
          <cell r="AB580">
            <v>0</v>
          </cell>
        </row>
        <row r="581">
          <cell r="X581">
            <v>114560.73</v>
          </cell>
          <cell r="Z581" t="str">
            <v>RA</v>
          </cell>
          <cell r="AA581">
            <v>114560.73</v>
          </cell>
          <cell r="AB581">
            <v>0</v>
          </cell>
        </row>
        <row r="582">
          <cell r="X582">
            <v>280407.58</v>
          </cell>
          <cell r="Z582" t="str">
            <v/>
          </cell>
          <cell r="AA582">
            <v>280407.58</v>
          </cell>
          <cell r="AB582">
            <v>0</v>
          </cell>
        </row>
        <row r="583">
          <cell r="X583">
            <v>22205.25</v>
          </cell>
          <cell r="Z583" t="str">
            <v>RA</v>
          </cell>
          <cell r="AA583">
            <v>22205.25</v>
          </cell>
          <cell r="AB583">
            <v>0</v>
          </cell>
        </row>
        <row r="584">
          <cell r="X584">
            <v>953.44</v>
          </cell>
          <cell r="Z584" t="str">
            <v>RA</v>
          </cell>
          <cell r="AA584">
            <v>953.44</v>
          </cell>
          <cell r="AB584">
            <v>0</v>
          </cell>
        </row>
        <row r="585">
          <cell r="X585">
            <v>3971.96</v>
          </cell>
          <cell r="Z585" t="str">
            <v>RA</v>
          </cell>
          <cell r="AA585">
            <v>3971.96</v>
          </cell>
          <cell r="AB585">
            <v>0</v>
          </cell>
        </row>
        <row r="586">
          <cell r="X586">
            <v>30705.69</v>
          </cell>
          <cell r="Z586" t="str">
            <v>RA</v>
          </cell>
          <cell r="AA586">
            <v>30705.69</v>
          </cell>
          <cell r="AB586">
            <v>0</v>
          </cell>
        </row>
        <row r="587">
          <cell r="X587">
            <v>8743.32</v>
          </cell>
          <cell r="Z587" t="str">
            <v>RA</v>
          </cell>
          <cell r="AA587">
            <v>8743.32</v>
          </cell>
          <cell r="AB587">
            <v>0</v>
          </cell>
        </row>
        <row r="588">
          <cell r="X588">
            <v>1744.51</v>
          </cell>
          <cell r="Z588" t="str">
            <v>RA</v>
          </cell>
          <cell r="AA588">
            <v>1744.51</v>
          </cell>
          <cell r="AB588">
            <v>0</v>
          </cell>
        </row>
        <row r="589">
          <cell r="X589">
            <v>6582.47</v>
          </cell>
          <cell r="Z589" t="str">
            <v>RA</v>
          </cell>
          <cell r="AA589">
            <v>6582.47</v>
          </cell>
          <cell r="AB589">
            <v>0</v>
          </cell>
        </row>
        <row r="590">
          <cell r="X590">
            <v>205500.94</v>
          </cell>
          <cell r="Z590" t="str">
            <v>RA</v>
          </cell>
          <cell r="AA590">
            <v>205500.94</v>
          </cell>
          <cell r="AB590">
            <v>0</v>
          </cell>
        </row>
        <row r="591">
          <cell r="X591">
            <v>98402.99</v>
          </cell>
          <cell r="Z591" t="str">
            <v/>
          </cell>
          <cell r="AA591">
            <v>98402.99</v>
          </cell>
          <cell r="AB591">
            <v>0</v>
          </cell>
        </row>
        <row r="592">
          <cell r="X592">
            <v>11244.28</v>
          </cell>
          <cell r="Z592" t="str">
            <v>RA</v>
          </cell>
          <cell r="AA592">
            <v>11244.28</v>
          </cell>
          <cell r="AB592">
            <v>0</v>
          </cell>
        </row>
        <row r="593">
          <cell r="X593">
            <v>1286.1300000000001</v>
          </cell>
          <cell r="Z593" t="str">
            <v>RA</v>
          </cell>
          <cell r="AA593">
            <v>1286.1300000000001</v>
          </cell>
          <cell r="AB593">
            <v>0</v>
          </cell>
        </row>
        <row r="594">
          <cell r="X594">
            <v>5357.93</v>
          </cell>
          <cell r="Z594" t="str">
            <v>RA</v>
          </cell>
          <cell r="AA594">
            <v>5357.93</v>
          </cell>
          <cell r="AB594">
            <v>0</v>
          </cell>
        </row>
        <row r="595">
          <cell r="X595">
            <v>567.48</v>
          </cell>
          <cell r="Z595" t="str">
            <v>RA</v>
          </cell>
          <cell r="AA595">
            <v>567.48</v>
          </cell>
          <cell r="AB595">
            <v>0</v>
          </cell>
        </row>
        <row r="596">
          <cell r="X596">
            <v>11483.36</v>
          </cell>
          <cell r="Z596" t="str">
            <v>RA</v>
          </cell>
          <cell r="AA596">
            <v>11483.36</v>
          </cell>
          <cell r="AB596">
            <v>0</v>
          </cell>
        </row>
        <row r="597">
          <cell r="X597">
            <v>9566.51</v>
          </cell>
          <cell r="Z597" t="str">
            <v>RA</v>
          </cell>
          <cell r="AA597">
            <v>9566.51</v>
          </cell>
          <cell r="AB597">
            <v>0</v>
          </cell>
        </row>
        <row r="598">
          <cell r="X598">
            <v>540.57000000000005</v>
          </cell>
          <cell r="Z598" t="str">
            <v>RA</v>
          </cell>
          <cell r="AA598">
            <v>540.57000000000005</v>
          </cell>
          <cell r="AB598">
            <v>0</v>
          </cell>
        </row>
        <row r="599">
          <cell r="X599">
            <v>15651.9</v>
          </cell>
          <cell r="Z599" t="str">
            <v>RA</v>
          </cell>
          <cell r="AA599">
            <v>15651.9</v>
          </cell>
          <cell r="AB599">
            <v>0</v>
          </cell>
        </row>
        <row r="600">
          <cell r="X600">
            <v>5177.5200000000004</v>
          </cell>
          <cell r="Z600" t="str">
            <v>RA</v>
          </cell>
          <cell r="AA600">
            <v>5177.5200000000004</v>
          </cell>
          <cell r="AB600">
            <v>0</v>
          </cell>
        </row>
        <row r="601">
          <cell r="X601">
            <v>1474.28</v>
          </cell>
          <cell r="Z601" t="str">
            <v>RA</v>
          </cell>
          <cell r="AA601">
            <v>1474.28</v>
          </cell>
          <cell r="AB601">
            <v>0</v>
          </cell>
        </row>
        <row r="602">
          <cell r="X602">
            <v>294.14</v>
          </cell>
          <cell r="Z602" t="str">
            <v>RA</v>
          </cell>
          <cell r="AA602">
            <v>294.14</v>
          </cell>
          <cell r="AB602">
            <v>0</v>
          </cell>
        </row>
        <row r="603">
          <cell r="X603">
            <v>1109.92</v>
          </cell>
          <cell r="Z603" t="str">
            <v>RA</v>
          </cell>
          <cell r="AA603">
            <v>1109.92</v>
          </cell>
          <cell r="AB603">
            <v>0</v>
          </cell>
        </row>
        <row r="604">
          <cell r="X604">
            <v>34648.97</v>
          </cell>
          <cell r="Z604" t="str">
            <v>RA</v>
          </cell>
          <cell r="AA604">
            <v>34648.97</v>
          </cell>
          <cell r="AB604">
            <v>0</v>
          </cell>
        </row>
        <row r="605">
          <cell r="X605">
            <v>1107420.05</v>
          </cell>
          <cell r="Z605" t="str">
            <v/>
          </cell>
          <cell r="AA605">
            <v>1107420.05</v>
          </cell>
          <cell r="AB605">
            <v>0</v>
          </cell>
        </row>
        <row r="606">
          <cell r="X606">
            <v>5725.81</v>
          </cell>
          <cell r="Z606" t="str">
            <v>RA</v>
          </cell>
          <cell r="AA606">
            <v>5725.81</v>
          </cell>
          <cell r="AB606">
            <v>0</v>
          </cell>
        </row>
        <row r="607">
          <cell r="X607">
            <v>154968.82999999999</v>
          </cell>
          <cell r="Z607" t="str">
            <v>RA</v>
          </cell>
          <cell r="AA607">
            <v>154968.82999999999</v>
          </cell>
          <cell r="AB607">
            <v>0</v>
          </cell>
        </row>
        <row r="608">
          <cell r="X608">
            <v>115862.12</v>
          </cell>
          <cell r="Z608" t="str">
            <v>RA</v>
          </cell>
          <cell r="AA608">
            <v>115862.12</v>
          </cell>
          <cell r="AB608">
            <v>0</v>
          </cell>
        </row>
        <row r="609">
          <cell r="X609">
            <v>96530.67</v>
          </cell>
          <cell r="Z609" t="str">
            <v>RA</v>
          </cell>
          <cell r="AA609">
            <v>96530.67</v>
          </cell>
          <cell r="AB609">
            <v>0</v>
          </cell>
        </row>
        <row r="610">
          <cell r="X610">
            <v>10129.379999999999</v>
          </cell>
          <cell r="Z610" t="str">
            <v>RA</v>
          </cell>
          <cell r="AA610">
            <v>10129.379999999999</v>
          </cell>
          <cell r="AB610">
            <v>0</v>
          </cell>
        </row>
        <row r="611">
          <cell r="X611">
            <v>293291.49</v>
          </cell>
          <cell r="Z611" t="str">
            <v>RA</v>
          </cell>
          <cell r="AA611">
            <v>293291.49</v>
          </cell>
          <cell r="AB611">
            <v>0</v>
          </cell>
        </row>
        <row r="612">
          <cell r="X612">
            <v>52240.67</v>
          </cell>
          <cell r="Z612" t="str">
            <v>RA</v>
          </cell>
          <cell r="AA612">
            <v>52240.67</v>
          </cell>
          <cell r="AB612">
            <v>0</v>
          </cell>
        </row>
        <row r="613">
          <cell r="X613">
            <v>14875.31</v>
          </cell>
          <cell r="Z613" t="str">
            <v>RA</v>
          </cell>
          <cell r="AA613">
            <v>14875.31</v>
          </cell>
          <cell r="AB613">
            <v>0</v>
          </cell>
        </row>
        <row r="614">
          <cell r="X614">
            <v>2967.99</v>
          </cell>
          <cell r="Z614" t="str">
            <v>RA</v>
          </cell>
          <cell r="AA614">
            <v>2967.99</v>
          </cell>
          <cell r="AB614">
            <v>0</v>
          </cell>
        </row>
        <row r="615">
          <cell r="X615">
            <v>11198.99</v>
          </cell>
          <cell r="Z615" t="str">
            <v>RA</v>
          </cell>
          <cell r="AA615">
            <v>11198.99</v>
          </cell>
          <cell r="AB615">
            <v>0</v>
          </cell>
        </row>
        <row r="616">
          <cell r="X616">
            <v>349628.79</v>
          </cell>
          <cell r="Z616" t="str">
            <v>RA</v>
          </cell>
          <cell r="AA616">
            <v>349628.79</v>
          </cell>
          <cell r="AB616">
            <v>0</v>
          </cell>
        </row>
        <row r="617">
          <cell r="X617">
            <v>123196.15</v>
          </cell>
          <cell r="Z617" t="str">
            <v/>
          </cell>
          <cell r="AA617">
            <v>123196.15</v>
          </cell>
          <cell r="AB617">
            <v>0</v>
          </cell>
        </row>
        <row r="618">
          <cell r="X618">
            <v>984.75</v>
          </cell>
          <cell r="Z618" t="str">
            <v>RA</v>
          </cell>
          <cell r="AA618">
            <v>984.75</v>
          </cell>
          <cell r="AB618">
            <v>0</v>
          </cell>
        </row>
        <row r="619">
          <cell r="X619">
            <v>13281.8</v>
          </cell>
          <cell r="Z619" t="str">
            <v>RA</v>
          </cell>
          <cell r="AA619">
            <v>13281.8</v>
          </cell>
          <cell r="AB619">
            <v>0</v>
          </cell>
        </row>
        <row r="620">
          <cell r="X620">
            <v>63367.199999999997</v>
          </cell>
          <cell r="Z620" t="str">
            <v>RA</v>
          </cell>
          <cell r="AA620">
            <v>63367.199999999997</v>
          </cell>
          <cell r="AB620">
            <v>0</v>
          </cell>
        </row>
        <row r="621">
          <cell r="X621">
            <v>14827.8</v>
          </cell>
          <cell r="Z621" t="str">
            <v>RA</v>
          </cell>
          <cell r="AA621">
            <v>14827.8</v>
          </cell>
          <cell r="AB621">
            <v>0</v>
          </cell>
        </row>
        <row r="622">
          <cell r="X622">
            <v>30734.6</v>
          </cell>
          <cell r="Z622" t="str">
            <v>RA</v>
          </cell>
          <cell r="AA622">
            <v>30734.6</v>
          </cell>
          <cell r="AB622">
            <v>0</v>
          </cell>
        </row>
        <row r="623">
          <cell r="X623">
            <v>562110.5</v>
          </cell>
          <cell r="Z623" t="str">
            <v/>
          </cell>
          <cell r="AA623">
            <v>562110.5</v>
          </cell>
          <cell r="AB623">
            <v>0</v>
          </cell>
        </row>
        <row r="624">
          <cell r="X624">
            <v>120183.12</v>
          </cell>
          <cell r="Z624" t="str">
            <v>RA</v>
          </cell>
          <cell r="AA624">
            <v>120183.12</v>
          </cell>
          <cell r="AB624">
            <v>0</v>
          </cell>
        </row>
        <row r="625">
          <cell r="X625">
            <v>1429.12</v>
          </cell>
          <cell r="Z625" t="str">
            <v>RA</v>
          </cell>
          <cell r="AA625">
            <v>1429.12</v>
          </cell>
          <cell r="AB625">
            <v>0</v>
          </cell>
        </row>
        <row r="626">
          <cell r="X626">
            <v>51613.56</v>
          </cell>
          <cell r="Z626" t="str">
            <v>RA</v>
          </cell>
          <cell r="AA626">
            <v>51613.56</v>
          </cell>
          <cell r="AB626">
            <v>0</v>
          </cell>
        </row>
        <row r="627">
          <cell r="X627">
            <v>6207.36</v>
          </cell>
          <cell r="Z627" t="str">
            <v>RA</v>
          </cell>
          <cell r="AA627">
            <v>6207.36</v>
          </cell>
          <cell r="AB627">
            <v>0</v>
          </cell>
        </row>
        <row r="628">
          <cell r="X628">
            <v>2968.58</v>
          </cell>
          <cell r="Z628" t="str">
            <v>RA</v>
          </cell>
          <cell r="AA628">
            <v>2968.58</v>
          </cell>
          <cell r="AB628">
            <v>0</v>
          </cell>
        </row>
        <row r="629">
          <cell r="X629">
            <v>10033.24</v>
          </cell>
          <cell r="Z629" t="str">
            <v>RA</v>
          </cell>
          <cell r="AA629">
            <v>10033.24</v>
          </cell>
          <cell r="AB629">
            <v>0</v>
          </cell>
        </row>
        <row r="630">
          <cell r="X630">
            <v>16923.330000000002</v>
          </cell>
          <cell r="Z630" t="str">
            <v>RA</v>
          </cell>
          <cell r="AA630">
            <v>16923.330000000002</v>
          </cell>
          <cell r="AB630">
            <v>0</v>
          </cell>
        </row>
        <row r="631">
          <cell r="X631">
            <v>149070.32</v>
          </cell>
          <cell r="Z631" t="str">
            <v>RA</v>
          </cell>
          <cell r="AA631">
            <v>149070.32</v>
          </cell>
          <cell r="AB631">
            <v>0</v>
          </cell>
        </row>
        <row r="632">
          <cell r="X632">
            <v>123098.47</v>
          </cell>
          <cell r="Z632" t="str">
            <v>RA</v>
          </cell>
          <cell r="AA632">
            <v>123098.47</v>
          </cell>
          <cell r="AB632">
            <v>0</v>
          </cell>
        </row>
        <row r="633">
          <cell r="X633">
            <v>80583.399999999994</v>
          </cell>
          <cell r="Z633" t="str">
            <v>RA</v>
          </cell>
          <cell r="AA633">
            <v>80583.399999999994</v>
          </cell>
          <cell r="AB633">
            <v>0</v>
          </cell>
        </row>
        <row r="634">
          <cell r="X634">
            <v>249430.37</v>
          </cell>
          <cell r="Z634" t="str">
            <v/>
          </cell>
          <cell r="AA634">
            <v>249430.36999999997</v>
          </cell>
          <cell r="AB634">
            <v>0</v>
          </cell>
        </row>
        <row r="635">
          <cell r="X635">
            <v>12300.96</v>
          </cell>
          <cell r="Z635" t="str">
            <v/>
          </cell>
          <cell r="AA635">
            <v>12300.96</v>
          </cell>
          <cell r="AB635">
            <v>0</v>
          </cell>
        </row>
        <row r="636">
          <cell r="X636">
            <v>2071.83</v>
          </cell>
          <cell r="Z636" t="str">
            <v>RA</v>
          </cell>
          <cell r="AA636">
            <v>2071.83</v>
          </cell>
          <cell r="AB636">
            <v>0</v>
          </cell>
        </row>
        <row r="637">
          <cell r="X637">
            <v>4590.47</v>
          </cell>
          <cell r="Z637" t="str">
            <v>RA</v>
          </cell>
          <cell r="AA637">
            <v>4590.47</v>
          </cell>
          <cell r="AB637">
            <v>0</v>
          </cell>
        </row>
        <row r="638">
          <cell r="X638">
            <v>1074.07</v>
          </cell>
          <cell r="Z638" t="str">
            <v>RA</v>
          </cell>
          <cell r="AA638">
            <v>1074.07</v>
          </cell>
          <cell r="AB638">
            <v>0</v>
          </cell>
        </row>
        <row r="639">
          <cell r="X639">
            <v>4465.53</v>
          </cell>
          <cell r="Z639" t="str">
            <v>RA</v>
          </cell>
          <cell r="AA639">
            <v>4465.53</v>
          </cell>
          <cell r="AB639">
            <v>0</v>
          </cell>
        </row>
        <row r="640">
          <cell r="X640">
            <v>99.06</v>
          </cell>
          <cell r="Z640" t="str">
            <v>RA</v>
          </cell>
          <cell r="AA640">
            <v>99.06</v>
          </cell>
          <cell r="AB640">
            <v>0</v>
          </cell>
        </row>
        <row r="641">
          <cell r="X641">
            <v>8310.19</v>
          </cell>
          <cell r="Z641" t="str">
            <v/>
          </cell>
          <cell r="AA641">
            <v>8310.1899999999987</v>
          </cell>
          <cell r="AB641">
            <v>0</v>
          </cell>
        </row>
        <row r="642">
          <cell r="X642">
            <v>2569.2800000000002</v>
          </cell>
          <cell r="Z642" t="str">
            <v>RA</v>
          </cell>
          <cell r="AA642">
            <v>2569.2800000000002</v>
          </cell>
          <cell r="AB642">
            <v>0</v>
          </cell>
        </row>
        <row r="643">
          <cell r="X643">
            <v>4789.04</v>
          </cell>
          <cell r="Z643" t="str">
            <v>RA</v>
          </cell>
          <cell r="AA643">
            <v>4789.04</v>
          </cell>
          <cell r="AB643">
            <v>0</v>
          </cell>
        </row>
        <row r="644">
          <cell r="X644">
            <v>178.62</v>
          </cell>
          <cell r="Z644" t="str">
            <v>RA</v>
          </cell>
          <cell r="AA644">
            <v>178.62</v>
          </cell>
          <cell r="AB644">
            <v>0</v>
          </cell>
        </row>
        <row r="645">
          <cell r="X645">
            <v>773.25</v>
          </cell>
          <cell r="Z645" t="str">
            <v>RA</v>
          </cell>
          <cell r="AA645">
            <v>773.25</v>
          </cell>
          <cell r="AB645">
            <v>0</v>
          </cell>
        </row>
        <row r="646">
          <cell r="X646">
            <v>18367.43</v>
          </cell>
          <cell r="Z646" t="str">
            <v/>
          </cell>
          <cell r="AA646">
            <v>18367.43</v>
          </cell>
          <cell r="AB646">
            <v>0</v>
          </cell>
        </row>
        <row r="647">
          <cell r="X647">
            <v>87.68</v>
          </cell>
          <cell r="Z647" t="str">
            <v>RA</v>
          </cell>
          <cell r="AA647">
            <v>87.68</v>
          </cell>
          <cell r="AB647">
            <v>0</v>
          </cell>
        </row>
        <row r="648">
          <cell r="X648">
            <v>403.68</v>
          </cell>
          <cell r="Z648" t="str">
            <v>RA</v>
          </cell>
          <cell r="AA648">
            <v>403.68</v>
          </cell>
          <cell r="AB648">
            <v>0</v>
          </cell>
        </row>
        <row r="649">
          <cell r="X649">
            <v>3088.06</v>
          </cell>
          <cell r="Z649" t="str">
            <v>RA</v>
          </cell>
          <cell r="AA649">
            <v>3088.06</v>
          </cell>
          <cell r="AB649">
            <v>0</v>
          </cell>
        </row>
        <row r="650">
          <cell r="X650">
            <v>14362.35</v>
          </cell>
          <cell r="Z650" t="str">
            <v>RA</v>
          </cell>
          <cell r="AA650">
            <v>14362.35</v>
          </cell>
          <cell r="AB650">
            <v>0</v>
          </cell>
        </row>
        <row r="651">
          <cell r="X651">
            <v>187.2</v>
          </cell>
          <cell r="Z651" t="str">
            <v>RA</v>
          </cell>
          <cell r="AA651">
            <v>187.2</v>
          </cell>
          <cell r="AB651">
            <v>0</v>
          </cell>
        </row>
        <row r="652">
          <cell r="X652">
            <v>238.46</v>
          </cell>
          <cell r="Z652" t="str">
            <v>RA</v>
          </cell>
          <cell r="AA652">
            <v>238.46</v>
          </cell>
          <cell r="AB652">
            <v>0</v>
          </cell>
        </row>
        <row r="653">
          <cell r="X653">
            <v>210289.55</v>
          </cell>
          <cell r="Z653" t="str">
            <v/>
          </cell>
          <cell r="AA653">
            <v>210289.55</v>
          </cell>
          <cell r="AB653">
            <v>0</v>
          </cell>
        </row>
        <row r="654">
          <cell r="X654">
            <v>131343.46</v>
          </cell>
          <cell r="Z654" t="str">
            <v>RA</v>
          </cell>
          <cell r="AA654">
            <v>131343.46</v>
          </cell>
          <cell r="AB654">
            <v>0</v>
          </cell>
        </row>
        <row r="655">
          <cell r="X655">
            <v>78946.09</v>
          </cell>
          <cell r="Z655" t="str">
            <v>RA</v>
          </cell>
          <cell r="AA655">
            <v>78946.09</v>
          </cell>
          <cell r="AB655">
            <v>0</v>
          </cell>
        </row>
        <row r="656">
          <cell r="X656">
            <v>162.24</v>
          </cell>
          <cell r="Z656" t="str">
            <v/>
          </cell>
          <cell r="AA656">
            <v>162.24</v>
          </cell>
          <cell r="AB656">
            <v>0</v>
          </cell>
        </row>
        <row r="657">
          <cell r="X657">
            <v>125.68</v>
          </cell>
          <cell r="Z657" t="str">
            <v>RA</v>
          </cell>
          <cell r="AA657">
            <v>125.68</v>
          </cell>
          <cell r="AB657">
            <v>0</v>
          </cell>
        </row>
        <row r="658">
          <cell r="X658">
            <v>36.56</v>
          </cell>
          <cell r="Z658" t="str">
            <v>RA</v>
          </cell>
          <cell r="AA658">
            <v>36.56</v>
          </cell>
          <cell r="AB658">
            <v>0</v>
          </cell>
        </row>
        <row r="659">
          <cell r="X659">
            <v>1482667</v>
          </cell>
          <cell r="Z659" t="str">
            <v/>
          </cell>
          <cell r="AA659">
            <v>1482667</v>
          </cell>
          <cell r="AB659">
            <v>0</v>
          </cell>
        </row>
        <row r="660">
          <cell r="X660">
            <v>20819.099999999999</v>
          </cell>
          <cell r="Z660" t="str">
            <v/>
          </cell>
          <cell r="AA660">
            <v>20819.099999999999</v>
          </cell>
          <cell r="AB660">
            <v>0</v>
          </cell>
        </row>
        <row r="661">
          <cell r="X661">
            <v>2874.39</v>
          </cell>
          <cell r="Z661" t="str">
            <v>RA</v>
          </cell>
          <cell r="AA661">
            <v>2874.39</v>
          </cell>
          <cell r="AB661">
            <v>0</v>
          </cell>
        </row>
        <row r="662">
          <cell r="X662">
            <v>2792.97</v>
          </cell>
          <cell r="Z662" t="str">
            <v>RA</v>
          </cell>
          <cell r="AA662">
            <v>2792.97</v>
          </cell>
          <cell r="AB662">
            <v>0</v>
          </cell>
        </row>
        <row r="663">
          <cell r="X663">
            <v>3269.1</v>
          </cell>
          <cell r="Z663" t="str">
            <v>RA</v>
          </cell>
          <cell r="AA663">
            <v>3269.1</v>
          </cell>
          <cell r="AB663">
            <v>0</v>
          </cell>
        </row>
        <row r="664">
          <cell r="X664">
            <v>2039.96</v>
          </cell>
          <cell r="Z664" t="str">
            <v>RA</v>
          </cell>
          <cell r="AA664">
            <v>2039.96</v>
          </cell>
          <cell r="AB664">
            <v>0</v>
          </cell>
        </row>
        <row r="665">
          <cell r="X665">
            <v>1935.04</v>
          </cell>
          <cell r="Z665" t="str">
            <v>RA</v>
          </cell>
          <cell r="AA665">
            <v>1935.04</v>
          </cell>
          <cell r="AB665">
            <v>0</v>
          </cell>
        </row>
        <row r="666">
          <cell r="X666">
            <v>7514.2</v>
          </cell>
          <cell r="Z666" t="str">
            <v>RA</v>
          </cell>
          <cell r="AA666">
            <v>7514.2</v>
          </cell>
          <cell r="AB666">
            <v>0</v>
          </cell>
        </row>
        <row r="667">
          <cell r="X667">
            <v>393.44</v>
          </cell>
          <cell r="Z667" t="str">
            <v>RA</v>
          </cell>
          <cell r="AA667">
            <v>393.44</v>
          </cell>
          <cell r="AB667">
            <v>0</v>
          </cell>
        </row>
        <row r="668">
          <cell r="X668">
            <v>14684.16</v>
          </cell>
          <cell r="Z668" t="str">
            <v/>
          </cell>
          <cell r="AA668">
            <v>14684.159999999998</v>
          </cell>
          <cell r="AB668">
            <v>0</v>
          </cell>
        </row>
        <row r="669">
          <cell r="X669">
            <v>2032.01</v>
          </cell>
          <cell r="Z669" t="str">
            <v>RA</v>
          </cell>
          <cell r="AA669">
            <v>2032.01</v>
          </cell>
          <cell r="AB669">
            <v>0</v>
          </cell>
        </row>
        <row r="670">
          <cell r="X670">
            <v>1968.55</v>
          </cell>
          <cell r="Z670" t="str">
            <v>RA</v>
          </cell>
          <cell r="AA670">
            <v>1968.55</v>
          </cell>
          <cell r="AB670">
            <v>0</v>
          </cell>
        </row>
        <row r="671">
          <cell r="X671">
            <v>2307.42</v>
          </cell>
          <cell r="Z671" t="str">
            <v>RA</v>
          </cell>
          <cell r="AA671">
            <v>2307.42</v>
          </cell>
          <cell r="AB671">
            <v>0</v>
          </cell>
        </row>
        <row r="672">
          <cell r="X672">
            <v>1439.82</v>
          </cell>
          <cell r="Z672" t="str">
            <v>RA</v>
          </cell>
          <cell r="AA672">
            <v>1439.82</v>
          </cell>
          <cell r="AB672">
            <v>0</v>
          </cell>
        </row>
        <row r="673">
          <cell r="X673">
            <v>1364.17</v>
          </cell>
          <cell r="Z673" t="str">
            <v>RA</v>
          </cell>
          <cell r="AA673">
            <v>1364.17</v>
          </cell>
          <cell r="AB673">
            <v>0</v>
          </cell>
        </row>
        <row r="674">
          <cell r="X674">
            <v>5294.79</v>
          </cell>
          <cell r="Z674" t="str">
            <v>RA</v>
          </cell>
          <cell r="AA674">
            <v>5294.79</v>
          </cell>
          <cell r="AB674">
            <v>0</v>
          </cell>
        </row>
        <row r="675">
          <cell r="X675">
            <v>277.39999999999998</v>
          </cell>
          <cell r="Z675" t="str">
            <v>RA</v>
          </cell>
          <cell r="AA675">
            <v>277.39999999999998</v>
          </cell>
          <cell r="AB675">
            <v>0</v>
          </cell>
        </row>
        <row r="676">
          <cell r="X676">
            <v>3851.18</v>
          </cell>
          <cell r="Z676" t="str">
            <v/>
          </cell>
          <cell r="AA676">
            <v>3851.18</v>
          </cell>
          <cell r="AB676">
            <v>0</v>
          </cell>
        </row>
        <row r="677">
          <cell r="X677">
            <v>360.1</v>
          </cell>
          <cell r="Z677" t="str">
            <v>RA</v>
          </cell>
          <cell r="AA677">
            <v>360.1</v>
          </cell>
          <cell r="AB677">
            <v>0</v>
          </cell>
        </row>
        <row r="678">
          <cell r="X678">
            <v>853.83</v>
          </cell>
          <cell r="Z678" t="str">
            <v>RA</v>
          </cell>
          <cell r="AA678">
            <v>853.83</v>
          </cell>
          <cell r="AB678">
            <v>0</v>
          </cell>
        </row>
        <row r="679">
          <cell r="X679">
            <v>411.28</v>
          </cell>
          <cell r="Z679" t="str">
            <v>RA</v>
          </cell>
          <cell r="AA679">
            <v>411.28</v>
          </cell>
          <cell r="AB679">
            <v>0</v>
          </cell>
        </row>
        <row r="680">
          <cell r="X680">
            <v>256.64</v>
          </cell>
          <cell r="Z680" t="str">
            <v>RA</v>
          </cell>
          <cell r="AA680">
            <v>256.64</v>
          </cell>
          <cell r="AB680">
            <v>0</v>
          </cell>
        </row>
        <row r="681">
          <cell r="X681">
            <v>1969.33</v>
          </cell>
          <cell r="Z681" t="str">
            <v>RA</v>
          </cell>
          <cell r="AA681">
            <v>1969.33</v>
          </cell>
          <cell r="AB681">
            <v>0</v>
          </cell>
        </row>
        <row r="682">
          <cell r="X682">
            <v>99288.960000000006</v>
          </cell>
          <cell r="Z682" t="str">
            <v/>
          </cell>
          <cell r="AA682">
            <v>99288.960000000006</v>
          </cell>
          <cell r="AB682">
            <v>0</v>
          </cell>
        </row>
        <row r="683">
          <cell r="X683">
            <v>99288.960000000006</v>
          </cell>
          <cell r="Z683" t="str">
            <v>RA</v>
          </cell>
          <cell r="AA683">
            <v>99288.960000000006</v>
          </cell>
          <cell r="AB683">
            <v>0</v>
          </cell>
        </row>
        <row r="684">
          <cell r="X684">
            <v>1344023.6</v>
          </cell>
          <cell r="Z684" t="str">
            <v/>
          </cell>
          <cell r="AA684">
            <v>1344023.6</v>
          </cell>
          <cell r="AB684">
            <v>0</v>
          </cell>
        </row>
        <row r="685">
          <cell r="X685">
            <v>1344023.6</v>
          </cell>
          <cell r="Z685" t="str">
            <v>RA</v>
          </cell>
          <cell r="AA685">
            <v>1344023.6</v>
          </cell>
          <cell r="AB685">
            <v>0</v>
          </cell>
        </row>
        <row r="686">
          <cell r="X686">
            <v>1587004.67</v>
          </cell>
          <cell r="Z686" t="str">
            <v/>
          </cell>
          <cell r="AA686">
            <v>1587004.67</v>
          </cell>
          <cell r="AB686">
            <v>0</v>
          </cell>
        </row>
        <row r="687">
          <cell r="X687">
            <v>73119.88</v>
          </cell>
          <cell r="Z687" t="str">
            <v/>
          </cell>
          <cell r="AA687">
            <v>73119.88</v>
          </cell>
          <cell r="AB687">
            <v>0</v>
          </cell>
        </row>
        <row r="688">
          <cell r="X688">
            <v>11689.22</v>
          </cell>
          <cell r="Z688" t="str">
            <v>RA</v>
          </cell>
          <cell r="AA688">
            <v>11689.22</v>
          </cell>
          <cell r="AB688">
            <v>0</v>
          </cell>
        </row>
        <row r="689">
          <cell r="X689">
            <v>25501.06</v>
          </cell>
          <cell r="Z689" t="str">
            <v>RA</v>
          </cell>
          <cell r="AA689">
            <v>25501.06</v>
          </cell>
          <cell r="AB689">
            <v>0</v>
          </cell>
        </row>
        <row r="690">
          <cell r="X690">
            <v>29116.42</v>
          </cell>
          <cell r="Z690" t="str">
            <v>RA</v>
          </cell>
          <cell r="AA690">
            <v>29116.42</v>
          </cell>
          <cell r="AB690">
            <v>0</v>
          </cell>
        </row>
        <row r="691">
          <cell r="X691">
            <v>6813.18</v>
          </cell>
          <cell r="Z691" t="str">
            <v>RA</v>
          </cell>
          <cell r="AA691">
            <v>6813.18</v>
          </cell>
          <cell r="AB691">
            <v>0</v>
          </cell>
        </row>
        <row r="692">
          <cell r="X692">
            <v>1513884.79</v>
          </cell>
          <cell r="Z692" t="str">
            <v/>
          </cell>
          <cell r="AA692">
            <v>1513884.79</v>
          </cell>
          <cell r="AB692">
            <v>0</v>
          </cell>
        </row>
        <row r="693">
          <cell r="X693">
            <v>1380276.79</v>
          </cell>
          <cell r="Z693" t="str">
            <v>RA</v>
          </cell>
          <cell r="AA693">
            <v>1380276.79</v>
          </cell>
          <cell r="AB693">
            <v>0</v>
          </cell>
        </row>
        <row r="694">
          <cell r="X694">
            <v>133608</v>
          </cell>
          <cell r="Z694" t="str">
            <v>RA</v>
          </cell>
          <cell r="AA694">
            <v>133608</v>
          </cell>
          <cell r="AB694">
            <v>0</v>
          </cell>
        </row>
        <row r="695">
          <cell r="X695">
            <v>1286815.75</v>
          </cell>
          <cell r="Z695" t="str">
            <v/>
          </cell>
          <cell r="AA695">
            <v>1286815.75</v>
          </cell>
          <cell r="AB695">
            <v>0</v>
          </cell>
        </row>
        <row r="696">
          <cell r="X696">
            <v>1250706.23</v>
          </cell>
          <cell r="Z696" t="str">
            <v>RA</v>
          </cell>
          <cell r="AA696">
            <v>1250706.23</v>
          </cell>
          <cell r="AB696">
            <v>0</v>
          </cell>
        </row>
        <row r="697">
          <cell r="X697">
            <v>36109.519999999997</v>
          </cell>
          <cell r="Z697" t="str">
            <v>RA</v>
          </cell>
          <cell r="AA697">
            <v>36109.519999999997</v>
          </cell>
          <cell r="AB697">
            <v>0</v>
          </cell>
        </row>
        <row r="698">
          <cell r="X698">
            <v>378883.48</v>
          </cell>
          <cell r="Z698" t="str">
            <v/>
          </cell>
          <cell r="AA698">
            <v>378883.47999999992</v>
          </cell>
          <cell r="AB698">
            <v>0</v>
          </cell>
        </row>
        <row r="699">
          <cell r="X699">
            <v>249756.87</v>
          </cell>
          <cell r="Z699" t="str">
            <v/>
          </cell>
          <cell r="AA699">
            <v>249756.87</v>
          </cell>
          <cell r="AB699">
            <v>0</v>
          </cell>
        </row>
        <row r="700">
          <cell r="X700">
            <v>173347.32</v>
          </cell>
          <cell r="Z700" t="str">
            <v>RA</v>
          </cell>
          <cell r="AA700">
            <v>173347.32</v>
          </cell>
          <cell r="AB700">
            <v>0</v>
          </cell>
        </row>
        <row r="701">
          <cell r="X701">
            <v>1155.6600000000001</v>
          </cell>
          <cell r="Z701" t="str">
            <v>RA</v>
          </cell>
          <cell r="AA701">
            <v>1155.6600000000001</v>
          </cell>
          <cell r="AB701">
            <v>0</v>
          </cell>
        </row>
        <row r="702">
          <cell r="X702">
            <v>48373.5</v>
          </cell>
          <cell r="Z702" t="str">
            <v>RA</v>
          </cell>
          <cell r="AA702">
            <v>48373.5</v>
          </cell>
          <cell r="AB702">
            <v>0</v>
          </cell>
        </row>
        <row r="703">
          <cell r="X703">
            <v>26880.39</v>
          </cell>
          <cell r="Z703" t="str">
            <v>RA</v>
          </cell>
          <cell r="AA703">
            <v>26880.39</v>
          </cell>
          <cell r="AB703">
            <v>0</v>
          </cell>
        </row>
        <row r="704">
          <cell r="X704">
            <v>28533.72</v>
          </cell>
          <cell r="Z704" t="str">
            <v/>
          </cell>
          <cell r="AA704">
            <v>28533.72</v>
          </cell>
          <cell r="AB704">
            <v>0</v>
          </cell>
        </row>
        <row r="705">
          <cell r="X705">
            <v>20300.04</v>
          </cell>
          <cell r="Z705" t="str">
            <v>RA</v>
          </cell>
          <cell r="AA705">
            <v>20300.04</v>
          </cell>
          <cell r="AB705">
            <v>0</v>
          </cell>
        </row>
        <row r="706">
          <cell r="X706">
            <v>3292.8</v>
          </cell>
          <cell r="Z706" t="str">
            <v>RA</v>
          </cell>
          <cell r="AA706">
            <v>3292.8</v>
          </cell>
          <cell r="AB706">
            <v>0</v>
          </cell>
        </row>
        <row r="707">
          <cell r="X707">
            <v>4940.88</v>
          </cell>
          <cell r="Z707" t="str">
            <v>RA</v>
          </cell>
          <cell r="AA707">
            <v>4940.88</v>
          </cell>
          <cell r="AB707">
            <v>0</v>
          </cell>
        </row>
        <row r="708">
          <cell r="X708">
            <v>100592.89</v>
          </cell>
          <cell r="Z708" t="str">
            <v/>
          </cell>
          <cell r="AA708">
            <v>100592.89</v>
          </cell>
          <cell r="AB708">
            <v>0</v>
          </cell>
        </row>
        <row r="709">
          <cell r="X709">
            <v>32416.47</v>
          </cell>
          <cell r="Z709" t="str">
            <v>RA</v>
          </cell>
          <cell r="AA709">
            <v>32416.47</v>
          </cell>
          <cell r="AB709">
            <v>0</v>
          </cell>
        </row>
        <row r="710">
          <cell r="X710">
            <v>42317.47</v>
          </cell>
          <cell r="Z710" t="str">
            <v>RA</v>
          </cell>
          <cell r="AA710">
            <v>42317.47</v>
          </cell>
          <cell r="AB710">
            <v>0</v>
          </cell>
        </row>
        <row r="711">
          <cell r="X711">
            <v>25833.02</v>
          </cell>
          <cell r="Z711" t="str">
            <v>RA</v>
          </cell>
          <cell r="AA711">
            <v>25833.02</v>
          </cell>
          <cell r="AB711">
            <v>0</v>
          </cell>
        </row>
        <row r="712">
          <cell r="X712">
            <v>25.93</v>
          </cell>
          <cell r="Z712" t="str">
            <v>RA</v>
          </cell>
          <cell r="AA712">
            <v>25.93</v>
          </cell>
          <cell r="AB712">
            <v>0</v>
          </cell>
        </row>
        <row r="713">
          <cell r="X713">
            <v>50087.28</v>
          </cell>
          <cell r="Z713" t="str">
            <v/>
          </cell>
          <cell r="AA713">
            <v>50087.28</v>
          </cell>
          <cell r="AB713">
            <v>0</v>
          </cell>
        </row>
        <row r="714">
          <cell r="X714">
            <v>50087.28</v>
          </cell>
          <cell r="Z714" t="str">
            <v>RA</v>
          </cell>
          <cell r="AA714">
            <v>50087.28</v>
          </cell>
          <cell r="AB714">
            <v>0</v>
          </cell>
        </row>
        <row r="715">
          <cell r="X715">
            <v>22297434.73</v>
          </cell>
          <cell r="Z715" t="str">
            <v/>
          </cell>
          <cell r="AA715">
            <v>22297434.730000004</v>
          </cell>
          <cell r="AB715">
            <v>0</v>
          </cell>
        </row>
        <row r="716">
          <cell r="X716">
            <v>256834.31</v>
          </cell>
          <cell r="Z716" t="str">
            <v/>
          </cell>
          <cell r="AA716">
            <v>256834.31000000003</v>
          </cell>
          <cell r="AB716">
            <v>0</v>
          </cell>
        </row>
        <row r="717">
          <cell r="X717">
            <v>4312.3999999999996</v>
          </cell>
          <cell r="Z717" t="str">
            <v>RA</v>
          </cell>
          <cell r="AA717">
            <v>4312.3999999999996</v>
          </cell>
          <cell r="AB717">
            <v>0</v>
          </cell>
        </row>
        <row r="718">
          <cell r="X718">
            <v>3967.13</v>
          </cell>
          <cell r="Z718" t="str">
            <v>RA</v>
          </cell>
          <cell r="AA718">
            <v>3967.13</v>
          </cell>
          <cell r="AB718">
            <v>0</v>
          </cell>
        </row>
        <row r="719">
          <cell r="X719">
            <v>38927.440000000002</v>
          </cell>
          <cell r="Z719" t="str">
            <v>RA</v>
          </cell>
          <cell r="AA719">
            <v>38927.440000000002</v>
          </cell>
          <cell r="AB719">
            <v>0</v>
          </cell>
        </row>
        <row r="720">
          <cell r="X720">
            <v>84799.59</v>
          </cell>
          <cell r="Z720" t="str">
            <v>RA</v>
          </cell>
          <cell r="AA720">
            <v>84799.59</v>
          </cell>
          <cell r="AB720">
            <v>0</v>
          </cell>
        </row>
        <row r="721">
          <cell r="X721">
            <v>7780.35</v>
          </cell>
          <cell r="Z721" t="str">
            <v>RA</v>
          </cell>
          <cell r="AA721">
            <v>7780.35</v>
          </cell>
          <cell r="AB721">
            <v>0</v>
          </cell>
        </row>
        <row r="722">
          <cell r="X722">
            <v>137.88</v>
          </cell>
          <cell r="Z722" t="str">
            <v>RA</v>
          </cell>
          <cell r="AA722">
            <v>137.88</v>
          </cell>
          <cell r="AB722">
            <v>0</v>
          </cell>
        </row>
        <row r="723">
          <cell r="X723">
            <v>201.31</v>
          </cell>
          <cell r="Z723" t="str">
            <v>RA</v>
          </cell>
          <cell r="AA723">
            <v>201.31</v>
          </cell>
          <cell r="AB723">
            <v>0</v>
          </cell>
        </row>
        <row r="724">
          <cell r="X724">
            <v>9989.5</v>
          </cell>
          <cell r="Z724" t="str">
            <v>RA</v>
          </cell>
          <cell r="AA724">
            <v>9989.5</v>
          </cell>
          <cell r="AB724">
            <v>0</v>
          </cell>
        </row>
        <row r="725">
          <cell r="X725">
            <v>8807.69</v>
          </cell>
          <cell r="Z725" t="str">
            <v>RA</v>
          </cell>
          <cell r="AA725">
            <v>8807.69</v>
          </cell>
          <cell r="AB725">
            <v>0</v>
          </cell>
        </row>
        <row r="726">
          <cell r="X726">
            <v>45598.8</v>
          </cell>
          <cell r="Z726" t="str">
            <v>RA</v>
          </cell>
          <cell r="AA726">
            <v>45598.8</v>
          </cell>
          <cell r="AB726">
            <v>0</v>
          </cell>
        </row>
        <row r="727">
          <cell r="X727">
            <v>32706</v>
          </cell>
          <cell r="Z727" t="str">
            <v>RA</v>
          </cell>
          <cell r="AA727">
            <v>32706</v>
          </cell>
          <cell r="AB727">
            <v>0</v>
          </cell>
        </row>
        <row r="728">
          <cell r="X728">
            <v>19606.22</v>
          </cell>
          <cell r="Z728" t="str">
            <v>RA</v>
          </cell>
          <cell r="AA728">
            <v>19606.22</v>
          </cell>
          <cell r="AB728">
            <v>0</v>
          </cell>
        </row>
        <row r="729">
          <cell r="X729">
            <v>394285.32</v>
          </cell>
          <cell r="Z729" t="str">
            <v/>
          </cell>
          <cell r="AA729">
            <v>394285.32</v>
          </cell>
          <cell r="AB729">
            <v>0</v>
          </cell>
        </row>
        <row r="730">
          <cell r="X730">
            <v>60045.38</v>
          </cell>
          <cell r="Z730" t="str">
            <v>RA</v>
          </cell>
          <cell r="AA730">
            <v>60045.38</v>
          </cell>
          <cell r="AB730">
            <v>0</v>
          </cell>
        </row>
        <row r="731">
          <cell r="X731">
            <v>334239.94</v>
          </cell>
          <cell r="Z731" t="str">
            <v>RA</v>
          </cell>
          <cell r="AA731">
            <v>334239.94</v>
          </cell>
          <cell r="AB731">
            <v>0</v>
          </cell>
        </row>
        <row r="732">
          <cell r="X732">
            <v>14428854.48</v>
          </cell>
          <cell r="Z732" t="str">
            <v/>
          </cell>
          <cell r="AA732">
            <v>14428854.480000002</v>
          </cell>
          <cell r="AB732">
            <v>0</v>
          </cell>
        </row>
        <row r="733">
          <cell r="X733">
            <v>2872277</v>
          </cell>
          <cell r="Z733" t="str">
            <v/>
          </cell>
          <cell r="AA733">
            <v>2872277</v>
          </cell>
          <cell r="AB733">
            <v>0</v>
          </cell>
        </row>
        <row r="734">
          <cell r="X734">
            <v>117115.76</v>
          </cell>
          <cell r="Z734" t="str">
            <v>RA</v>
          </cell>
          <cell r="AA734">
            <v>117115.76</v>
          </cell>
          <cell r="AB734">
            <v>0</v>
          </cell>
        </row>
        <row r="735">
          <cell r="X735">
            <v>361578.01</v>
          </cell>
          <cell r="Z735" t="str">
            <v>RA</v>
          </cell>
          <cell r="AA735">
            <v>361578.01</v>
          </cell>
          <cell r="AB735">
            <v>0</v>
          </cell>
        </row>
        <row r="736">
          <cell r="X736">
            <v>2303358.2000000002</v>
          </cell>
          <cell r="Z736" t="str">
            <v>RA</v>
          </cell>
          <cell r="AA736">
            <v>2303358.2000000002</v>
          </cell>
          <cell r="AB736">
            <v>0</v>
          </cell>
        </row>
        <row r="737">
          <cell r="X737">
            <v>35834.480000000003</v>
          </cell>
          <cell r="Z737" t="str">
            <v>RA</v>
          </cell>
          <cell r="AA737">
            <v>35834.480000000003</v>
          </cell>
          <cell r="AB737">
            <v>0</v>
          </cell>
        </row>
        <row r="738">
          <cell r="X738">
            <v>54390.55</v>
          </cell>
          <cell r="Z738" t="str">
            <v>RA</v>
          </cell>
          <cell r="AA738">
            <v>54390.55</v>
          </cell>
          <cell r="AB738">
            <v>0</v>
          </cell>
        </row>
        <row r="739">
          <cell r="X739">
            <v>581212.31999999995</v>
          </cell>
          <cell r="Z739" t="str">
            <v/>
          </cell>
          <cell r="AA739">
            <v>581212.32000000007</v>
          </cell>
          <cell r="AB739">
            <v>0</v>
          </cell>
        </row>
        <row r="740">
          <cell r="X740">
            <v>86348.2</v>
          </cell>
          <cell r="Z740" t="str">
            <v>RA</v>
          </cell>
          <cell r="AA740">
            <v>86348.2</v>
          </cell>
          <cell r="AB740">
            <v>0</v>
          </cell>
        </row>
        <row r="741">
          <cell r="X741">
            <v>2090.9699999999998</v>
          </cell>
          <cell r="Z741" t="str">
            <v>RA</v>
          </cell>
          <cell r="AA741">
            <v>2090.9699999999998</v>
          </cell>
          <cell r="AB741">
            <v>0</v>
          </cell>
        </row>
        <row r="742">
          <cell r="X742">
            <v>60543.24</v>
          </cell>
          <cell r="Z742" t="str">
            <v>RA</v>
          </cell>
          <cell r="AA742">
            <v>60543.24</v>
          </cell>
          <cell r="AB742">
            <v>0</v>
          </cell>
        </row>
        <row r="743">
          <cell r="X743">
            <v>410512.26</v>
          </cell>
          <cell r="Z743" t="str">
            <v>RA</v>
          </cell>
          <cell r="AA743">
            <v>410512.26</v>
          </cell>
          <cell r="AB743">
            <v>0</v>
          </cell>
        </row>
        <row r="744">
          <cell r="X744">
            <v>21717.65</v>
          </cell>
          <cell r="Z744" t="str">
            <v>RA</v>
          </cell>
          <cell r="AA744">
            <v>21717.65</v>
          </cell>
          <cell r="AB744">
            <v>0</v>
          </cell>
        </row>
        <row r="745">
          <cell r="X745">
            <v>2202725.1800000002</v>
          </cell>
          <cell r="Z745" t="str">
            <v/>
          </cell>
          <cell r="AA745">
            <v>2202725.1800000002</v>
          </cell>
          <cell r="AB745">
            <v>0</v>
          </cell>
        </row>
        <row r="746">
          <cell r="X746">
            <v>223408.14</v>
          </cell>
          <cell r="Z746" t="str">
            <v>RA</v>
          </cell>
          <cell r="AA746">
            <v>223408.14</v>
          </cell>
          <cell r="AB746">
            <v>0</v>
          </cell>
        </row>
        <row r="747">
          <cell r="X747">
            <v>5409.99</v>
          </cell>
          <cell r="Z747" t="str">
            <v>RA</v>
          </cell>
          <cell r="AA747">
            <v>5409.99</v>
          </cell>
          <cell r="AB747">
            <v>0</v>
          </cell>
        </row>
        <row r="748">
          <cell r="X748">
            <v>156643.68</v>
          </cell>
          <cell r="Z748" t="str">
            <v>RA</v>
          </cell>
          <cell r="AA748">
            <v>156643.68</v>
          </cell>
          <cell r="AB748">
            <v>0</v>
          </cell>
        </row>
        <row r="749">
          <cell r="X749">
            <v>1394095.93</v>
          </cell>
          <cell r="Z749" t="str">
            <v>RA</v>
          </cell>
          <cell r="AA749">
            <v>1394095.93</v>
          </cell>
          <cell r="AB749">
            <v>0</v>
          </cell>
        </row>
        <row r="750">
          <cell r="X750">
            <v>423167.44</v>
          </cell>
          <cell r="Z750" t="str">
            <v>RA</v>
          </cell>
          <cell r="AA750">
            <v>423167.44</v>
          </cell>
          <cell r="AB750">
            <v>0</v>
          </cell>
        </row>
        <row r="751">
          <cell r="X751">
            <v>1884126.61</v>
          </cell>
          <cell r="Z751" t="str">
            <v/>
          </cell>
          <cell r="AA751">
            <v>1884126.61</v>
          </cell>
          <cell r="AB751">
            <v>0</v>
          </cell>
        </row>
        <row r="752">
          <cell r="X752">
            <v>49763.27</v>
          </cell>
          <cell r="Z752" t="str">
            <v>RA</v>
          </cell>
          <cell r="AA752">
            <v>49763.27</v>
          </cell>
          <cell r="AB752">
            <v>0</v>
          </cell>
        </row>
        <row r="753">
          <cell r="X753">
            <v>1205.05</v>
          </cell>
          <cell r="Z753" t="str">
            <v>RA</v>
          </cell>
          <cell r="AA753">
            <v>1205.05</v>
          </cell>
          <cell r="AB753">
            <v>0</v>
          </cell>
        </row>
        <row r="754">
          <cell r="X754">
            <v>34891.730000000003</v>
          </cell>
          <cell r="Z754" t="str">
            <v>RA</v>
          </cell>
          <cell r="AA754">
            <v>34891.730000000003</v>
          </cell>
          <cell r="AB754">
            <v>0</v>
          </cell>
        </row>
        <row r="755">
          <cell r="X755">
            <v>311853.46999999997</v>
          </cell>
          <cell r="Z755" t="str">
            <v>RA</v>
          </cell>
          <cell r="AA755">
            <v>311853.46999999997</v>
          </cell>
          <cell r="AB755">
            <v>0</v>
          </cell>
        </row>
        <row r="756">
          <cell r="X756">
            <v>1486413.09</v>
          </cell>
          <cell r="Z756" t="str">
            <v>RA</v>
          </cell>
          <cell r="AA756">
            <v>1486413.09</v>
          </cell>
          <cell r="AB756">
            <v>0</v>
          </cell>
        </row>
        <row r="757">
          <cell r="X757">
            <v>1241847.54</v>
          </cell>
          <cell r="Z757" t="str">
            <v/>
          </cell>
          <cell r="AA757">
            <v>1241847.54</v>
          </cell>
          <cell r="AB757">
            <v>0</v>
          </cell>
        </row>
        <row r="758">
          <cell r="X758">
            <v>8339.8700000000008</v>
          </cell>
          <cell r="Z758" t="str">
            <v>RA</v>
          </cell>
          <cell r="AA758">
            <v>8339.8700000000008</v>
          </cell>
          <cell r="AB758">
            <v>0</v>
          </cell>
        </row>
        <row r="759">
          <cell r="X759">
            <v>225718.04</v>
          </cell>
          <cell r="Z759" t="str">
            <v>RA</v>
          </cell>
          <cell r="AA759">
            <v>225718.04</v>
          </cell>
          <cell r="AB759">
            <v>0</v>
          </cell>
        </row>
        <row r="760">
          <cell r="X760">
            <v>224959.5</v>
          </cell>
          <cell r="Z760" t="str">
            <v>RA</v>
          </cell>
          <cell r="AA760">
            <v>224959.5</v>
          </cell>
          <cell r="AB760">
            <v>0</v>
          </cell>
        </row>
        <row r="761">
          <cell r="X761">
            <v>12257.03</v>
          </cell>
          <cell r="Z761" t="str">
            <v>RA</v>
          </cell>
          <cell r="AA761">
            <v>12257.03</v>
          </cell>
          <cell r="AB761">
            <v>0</v>
          </cell>
        </row>
        <row r="762">
          <cell r="X762">
            <v>354896.56</v>
          </cell>
          <cell r="Z762" t="str">
            <v>RA</v>
          </cell>
          <cell r="AA762">
            <v>354896.56</v>
          </cell>
          <cell r="AB762">
            <v>0</v>
          </cell>
        </row>
        <row r="763">
          <cell r="X763">
            <v>76090.53</v>
          </cell>
          <cell r="Z763" t="str">
            <v>RA</v>
          </cell>
          <cell r="AA763">
            <v>76090.53</v>
          </cell>
          <cell r="AB763">
            <v>0</v>
          </cell>
        </row>
        <row r="764">
          <cell r="X764">
            <v>21666.46</v>
          </cell>
          <cell r="Z764" t="str">
            <v>RA</v>
          </cell>
          <cell r="AA764">
            <v>21666.46</v>
          </cell>
          <cell r="AB764">
            <v>0</v>
          </cell>
        </row>
        <row r="765">
          <cell r="X765">
            <v>2593.7800000000002</v>
          </cell>
          <cell r="Z765" t="str">
            <v>RA</v>
          </cell>
          <cell r="AA765">
            <v>2593.7800000000002</v>
          </cell>
          <cell r="AB765">
            <v>0</v>
          </cell>
        </row>
        <row r="766">
          <cell r="X766">
            <v>9787.0499999999993</v>
          </cell>
          <cell r="Z766" t="str">
            <v>RA</v>
          </cell>
          <cell r="AA766">
            <v>9787.0499999999993</v>
          </cell>
          <cell r="AB766">
            <v>0</v>
          </cell>
        </row>
        <row r="767">
          <cell r="X767">
            <v>305538.71999999997</v>
          </cell>
          <cell r="Z767" t="str">
            <v>RA</v>
          </cell>
          <cell r="AA767">
            <v>305538.71999999997</v>
          </cell>
          <cell r="AB767">
            <v>0</v>
          </cell>
        </row>
        <row r="768">
          <cell r="X768">
            <v>22195.96</v>
          </cell>
          <cell r="Z768" t="str">
            <v/>
          </cell>
          <cell r="AA768">
            <v>22195.96</v>
          </cell>
          <cell r="AB768">
            <v>0</v>
          </cell>
        </row>
        <row r="769">
          <cell r="X769">
            <v>6226.92</v>
          </cell>
          <cell r="Z769" t="str">
            <v>RA</v>
          </cell>
          <cell r="AA769">
            <v>6226.92</v>
          </cell>
          <cell r="AB769">
            <v>0</v>
          </cell>
        </row>
        <row r="770">
          <cell r="X770">
            <v>15969.04</v>
          </cell>
          <cell r="Z770" t="str">
            <v>RA</v>
          </cell>
          <cell r="AA770">
            <v>15969.04</v>
          </cell>
          <cell r="AB770">
            <v>0</v>
          </cell>
        </row>
        <row r="771">
          <cell r="X771">
            <v>3195706.55</v>
          </cell>
          <cell r="Z771" t="str">
            <v/>
          </cell>
          <cell r="AA771">
            <v>3195706.55</v>
          </cell>
          <cell r="AB771">
            <v>0</v>
          </cell>
        </row>
        <row r="772">
          <cell r="X772">
            <v>16682.060000000001</v>
          </cell>
          <cell r="Z772" t="str">
            <v>RA</v>
          </cell>
          <cell r="AA772">
            <v>16682.060000000001</v>
          </cell>
          <cell r="AB772">
            <v>0</v>
          </cell>
        </row>
        <row r="773">
          <cell r="X773">
            <v>451499.09</v>
          </cell>
          <cell r="Z773" t="str">
            <v>RA</v>
          </cell>
          <cell r="AA773">
            <v>451499.09</v>
          </cell>
          <cell r="AB773">
            <v>0</v>
          </cell>
        </row>
        <row r="774">
          <cell r="X774">
            <v>337562.34</v>
          </cell>
          <cell r="Z774" t="str">
            <v>RA</v>
          </cell>
          <cell r="AA774">
            <v>337562.34</v>
          </cell>
          <cell r="AB774">
            <v>0</v>
          </cell>
        </row>
        <row r="775">
          <cell r="X775">
            <v>281238.89</v>
          </cell>
          <cell r="Z775" t="str">
            <v>RA</v>
          </cell>
          <cell r="AA775">
            <v>281238.89</v>
          </cell>
          <cell r="AB775">
            <v>0</v>
          </cell>
        </row>
        <row r="776">
          <cell r="X776">
            <v>15890.95</v>
          </cell>
          <cell r="Z776" t="str">
            <v>RA</v>
          </cell>
          <cell r="AA776">
            <v>15890.95</v>
          </cell>
          <cell r="AB776">
            <v>0</v>
          </cell>
        </row>
        <row r="777">
          <cell r="X777">
            <v>837396.42</v>
          </cell>
          <cell r="Z777" t="str">
            <v>RA</v>
          </cell>
          <cell r="AA777">
            <v>837396.42</v>
          </cell>
          <cell r="AB777">
            <v>0</v>
          </cell>
        </row>
        <row r="778">
          <cell r="X778">
            <v>152202.29999999999</v>
          </cell>
          <cell r="Z778" t="str">
            <v>RA</v>
          </cell>
          <cell r="AA778">
            <v>152202.29999999999</v>
          </cell>
          <cell r="AB778">
            <v>0</v>
          </cell>
        </row>
        <row r="779">
          <cell r="X779">
            <v>43338.96</v>
          </cell>
          <cell r="Z779" t="str">
            <v>RA</v>
          </cell>
          <cell r="AA779">
            <v>43338.96</v>
          </cell>
          <cell r="AB779">
            <v>0</v>
          </cell>
        </row>
        <row r="780">
          <cell r="X780">
            <v>8647.15</v>
          </cell>
          <cell r="Z780" t="str">
            <v>RA</v>
          </cell>
          <cell r="AA780">
            <v>8647.15</v>
          </cell>
          <cell r="AB780">
            <v>0</v>
          </cell>
        </row>
        <row r="781">
          <cell r="X781">
            <v>32628.05</v>
          </cell>
          <cell r="Z781" t="str">
            <v>RA</v>
          </cell>
          <cell r="AA781">
            <v>32628.05</v>
          </cell>
          <cell r="AB781">
            <v>0</v>
          </cell>
        </row>
        <row r="782">
          <cell r="X782">
            <v>1018620.34</v>
          </cell>
          <cell r="Z782" t="str">
            <v>RA</v>
          </cell>
          <cell r="AA782">
            <v>1018620.34</v>
          </cell>
          <cell r="AB782">
            <v>0</v>
          </cell>
        </row>
        <row r="783">
          <cell r="X783">
            <v>366889.55</v>
          </cell>
          <cell r="Z783" t="str">
            <v/>
          </cell>
          <cell r="AA783">
            <v>366889.55</v>
          </cell>
          <cell r="AB783">
            <v>0</v>
          </cell>
        </row>
        <row r="784">
          <cell r="X784">
            <v>2178.9699999999998</v>
          </cell>
          <cell r="Z784" t="str">
            <v>RA</v>
          </cell>
          <cell r="AA784">
            <v>2178.9699999999998</v>
          </cell>
          <cell r="AB784">
            <v>0</v>
          </cell>
        </row>
        <row r="785">
          <cell r="X785">
            <v>3164.86</v>
          </cell>
          <cell r="Z785" t="str">
            <v>RA</v>
          </cell>
          <cell r="AA785">
            <v>3164.86</v>
          </cell>
          <cell r="AB785">
            <v>0</v>
          </cell>
        </row>
        <row r="786">
          <cell r="X786">
            <v>210320.61</v>
          </cell>
          <cell r="Z786" t="str">
            <v>RA</v>
          </cell>
          <cell r="AA786">
            <v>210320.61</v>
          </cell>
          <cell r="AB786">
            <v>0</v>
          </cell>
        </row>
        <row r="787">
          <cell r="X787">
            <v>49214.61</v>
          </cell>
          <cell r="Z787" t="str">
            <v>RA</v>
          </cell>
          <cell r="AA787">
            <v>49214.61</v>
          </cell>
          <cell r="AB787">
            <v>0</v>
          </cell>
        </row>
        <row r="788">
          <cell r="X788">
            <v>102010.5</v>
          </cell>
          <cell r="Z788" t="str">
            <v>RA</v>
          </cell>
          <cell r="AA788">
            <v>102010.5</v>
          </cell>
          <cell r="AB788">
            <v>0</v>
          </cell>
        </row>
        <row r="789">
          <cell r="X789">
            <v>2061873.77</v>
          </cell>
          <cell r="Z789" t="str">
            <v/>
          </cell>
          <cell r="AA789">
            <v>2061873.77</v>
          </cell>
          <cell r="AB789">
            <v>0</v>
          </cell>
        </row>
        <row r="790">
          <cell r="X790">
            <v>413234.65</v>
          </cell>
          <cell r="Z790" t="str">
            <v>RA</v>
          </cell>
          <cell r="AA790">
            <v>413234.65</v>
          </cell>
          <cell r="AB790">
            <v>0</v>
          </cell>
        </row>
        <row r="791">
          <cell r="X791">
            <v>11343.64</v>
          </cell>
          <cell r="Z791" t="str">
            <v>RA</v>
          </cell>
          <cell r="AA791">
            <v>11343.64</v>
          </cell>
          <cell r="AB791">
            <v>0</v>
          </cell>
        </row>
        <row r="792">
          <cell r="X792">
            <v>321552</v>
          </cell>
          <cell r="Z792" t="str">
            <v>RA</v>
          </cell>
          <cell r="AA792">
            <v>321552</v>
          </cell>
          <cell r="AB792">
            <v>0</v>
          </cell>
        </row>
        <row r="793">
          <cell r="X793">
            <v>26737.95</v>
          </cell>
          <cell r="Z793" t="str">
            <v>RA</v>
          </cell>
          <cell r="AA793">
            <v>26737.95</v>
          </cell>
          <cell r="AB793">
            <v>0</v>
          </cell>
        </row>
        <row r="794">
          <cell r="X794">
            <v>12787.09</v>
          </cell>
          <cell r="Z794" t="str">
            <v>RA</v>
          </cell>
          <cell r="AA794">
            <v>12787.09</v>
          </cell>
          <cell r="AB794">
            <v>0</v>
          </cell>
        </row>
        <row r="795">
          <cell r="X795">
            <v>62349.42</v>
          </cell>
          <cell r="Z795" t="str">
            <v>RA</v>
          </cell>
          <cell r="AA795">
            <v>62349.42</v>
          </cell>
          <cell r="AB795">
            <v>0</v>
          </cell>
        </row>
        <row r="796">
          <cell r="X796">
            <v>659632.96</v>
          </cell>
          <cell r="Z796" t="str">
            <v>RA</v>
          </cell>
          <cell r="AA796">
            <v>659632.96</v>
          </cell>
          <cell r="AB796">
            <v>0</v>
          </cell>
        </row>
        <row r="797">
          <cell r="X797">
            <v>73480.84</v>
          </cell>
          <cell r="Z797" t="str">
            <v>RA</v>
          </cell>
          <cell r="AA797">
            <v>73480.84</v>
          </cell>
          <cell r="AB797">
            <v>0</v>
          </cell>
        </row>
        <row r="798">
          <cell r="X798">
            <v>480755.22</v>
          </cell>
          <cell r="Z798" t="str">
            <v>RA</v>
          </cell>
          <cell r="AA798">
            <v>480755.22</v>
          </cell>
          <cell r="AB798">
            <v>0</v>
          </cell>
        </row>
        <row r="799">
          <cell r="X799">
            <v>498855.61</v>
          </cell>
          <cell r="Z799" t="str">
            <v/>
          </cell>
          <cell r="AA799">
            <v>498855.60999999993</v>
          </cell>
          <cell r="AB799">
            <v>0</v>
          </cell>
        </row>
        <row r="800">
          <cell r="X800">
            <v>24596.78</v>
          </cell>
          <cell r="Z800" t="str">
            <v/>
          </cell>
          <cell r="AA800">
            <v>24596.780000000002</v>
          </cell>
          <cell r="AB800">
            <v>0</v>
          </cell>
        </row>
        <row r="801">
          <cell r="X801">
            <v>4138.54</v>
          </cell>
          <cell r="Z801" t="str">
            <v>RA</v>
          </cell>
          <cell r="AA801">
            <v>4138.54</v>
          </cell>
          <cell r="AB801">
            <v>0</v>
          </cell>
        </row>
        <row r="802">
          <cell r="X802">
            <v>9180.73</v>
          </cell>
          <cell r="Z802" t="str">
            <v>RA</v>
          </cell>
          <cell r="AA802">
            <v>9180.73</v>
          </cell>
          <cell r="AB802">
            <v>0</v>
          </cell>
        </row>
        <row r="803">
          <cell r="X803">
            <v>2148.3200000000002</v>
          </cell>
          <cell r="Z803" t="str">
            <v>RA</v>
          </cell>
          <cell r="AA803">
            <v>2148.3200000000002</v>
          </cell>
          <cell r="AB803">
            <v>0</v>
          </cell>
        </row>
        <row r="804">
          <cell r="X804">
            <v>8931.06</v>
          </cell>
          <cell r="Z804" t="str">
            <v>RA</v>
          </cell>
          <cell r="AA804">
            <v>8931.06</v>
          </cell>
          <cell r="AB804">
            <v>0</v>
          </cell>
        </row>
        <row r="805">
          <cell r="X805">
            <v>198.13</v>
          </cell>
          <cell r="Z805" t="str">
            <v>RA</v>
          </cell>
          <cell r="AA805">
            <v>198.13</v>
          </cell>
          <cell r="AB805">
            <v>0</v>
          </cell>
        </row>
        <row r="806">
          <cell r="X806">
            <v>16620.38</v>
          </cell>
          <cell r="Z806" t="str">
            <v/>
          </cell>
          <cell r="AA806">
            <v>16620.379999999997</v>
          </cell>
          <cell r="AB806">
            <v>0</v>
          </cell>
        </row>
        <row r="807">
          <cell r="X807">
            <v>5138.5600000000004</v>
          </cell>
          <cell r="Z807" t="str">
            <v>RA</v>
          </cell>
          <cell r="AA807">
            <v>5138.5600000000004</v>
          </cell>
          <cell r="AB807">
            <v>0</v>
          </cell>
        </row>
        <row r="808">
          <cell r="X808">
            <v>9578.08</v>
          </cell>
          <cell r="Z808" t="str">
            <v>RA</v>
          </cell>
          <cell r="AA808">
            <v>9578.08</v>
          </cell>
          <cell r="AB808">
            <v>0</v>
          </cell>
        </row>
        <row r="809">
          <cell r="X809">
            <v>357.24</v>
          </cell>
          <cell r="Z809" t="str">
            <v>RA</v>
          </cell>
          <cell r="AA809">
            <v>357.24</v>
          </cell>
          <cell r="AB809">
            <v>0</v>
          </cell>
        </row>
        <row r="810">
          <cell r="X810">
            <v>1546.5</v>
          </cell>
          <cell r="Z810" t="str">
            <v>RA</v>
          </cell>
          <cell r="AA810">
            <v>1546.5</v>
          </cell>
          <cell r="AB810">
            <v>0</v>
          </cell>
        </row>
        <row r="811">
          <cell r="X811">
            <v>36734.870000000003</v>
          </cell>
          <cell r="Z811" t="str">
            <v/>
          </cell>
          <cell r="AA811">
            <v>36734.870000000003</v>
          </cell>
          <cell r="AB811">
            <v>0</v>
          </cell>
        </row>
        <row r="812">
          <cell r="X812">
            <v>175.36</v>
          </cell>
          <cell r="Z812" t="str">
            <v>RA</v>
          </cell>
          <cell r="AA812">
            <v>175.36</v>
          </cell>
          <cell r="AB812">
            <v>0</v>
          </cell>
        </row>
        <row r="813">
          <cell r="X813">
            <v>807.36</v>
          </cell>
          <cell r="Z813" t="str">
            <v>RA</v>
          </cell>
          <cell r="AA813">
            <v>807.36</v>
          </cell>
          <cell r="AB813">
            <v>0</v>
          </cell>
        </row>
        <row r="814">
          <cell r="X814">
            <v>6176.13</v>
          </cell>
          <cell r="Z814" t="str">
            <v>RA</v>
          </cell>
          <cell r="AA814">
            <v>6176.13</v>
          </cell>
          <cell r="AB814">
            <v>0</v>
          </cell>
        </row>
        <row r="815">
          <cell r="X815">
            <v>28724.7</v>
          </cell>
          <cell r="Z815" t="str">
            <v>RA</v>
          </cell>
          <cell r="AA815">
            <v>28724.7</v>
          </cell>
          <cell r="AB815">
            <v>0</v>
          </cell>
        </row>
        <row r="816">
          <cell r="X816">
            <v>374.39</v>
          </cell>
          <cell r="Z816" t="str">
            <v>RA</v>
          </cell>
          <cell r="AA816">
            <v>374.39</v>
          </cell>
          <cell r="AB816">
            <v>0</v>
          </cell>
        </row>
        <row r="817">
          <cell r="X817">
            <v>476.93</v>
          </cell>
          <cell r="Z817" t="str">
            <v>RA</v>
          </cell>
          <cell r="AA817">
            <v>476.93</v>
          </cell>
          <cell r="AB817">
            <v>0</v>
          </cell>
        </row>
        <row r="818">
          <cell r="X818">
            <v>420579.1</v>
          </cell>
          <cell r="Z818" t="str">
            <v/>
          </cell>
          <cell r="AA818">
            <v>420579.1</v>
          </cell>
          <cell r="AB818">
            <v>0</v>
          </cell>
        </row>
        <row r="819">
          <cell r="X819">
            <v>262686.92</v>
          </cell>
          <cell r="Z819" t="str">
            <v>RA</v>
          </cell>
          <cell r="AA819">
            <v>262686.92</v>
          </cell>
          <cell r="AB819">
            <v>0</v>
          </cell>
        </row>
        <row r="820">
          <cell r="X820">
            <v>157892.18</v>
          </cell>
          <cell r="Z820" t="str">
            <v>RA</v>
          </cell>
          <cell r="AA820">
            <v>157892.18</v>
          </cell>
          <cell r="AB820">
            <v>0</v>
          </cell>
        </row>
        <row r="821">
          <cell r="X821">
            <v>324.48</v>
          </cell>
          <cell r="Z821" t="str">
            <v/>
          </cell>
          <cell r="AA821">
            <v>324.48</v>
          </cell>
          <cell r="AB821">
            <v>0</v>
          </cell>
        </row>
        <row r="822">
          <cell r="X822">
            <v>251.36</v>
          </cell>
          <cell r="Z822" t="str">
            <v>RA</v>
          </cell>
          <cell r="AA822">
            <v>251.36</v>
          </cell>
          <cell r="AB822">
            <v>0</v>
          </cell>
        </row>
        <row r="823">
          <cell r="X823">
            <v>73.12</v>
          </cell>
          <cell r="Z823" t="str">
            <v>RA</v>
          </cell>
          <cell r="AA823">
            <v>73.12</v>
          </cell>
          <cell r="AB823">
            <v>0</v>
          </cell>
        </row>
        <row r="824">
          <cell r="X824">
            <v>4135892.82</v>
          </cell>
          <cell r="Z824" t="str">
            <v/>
          </cell>
          <cell r="AA824">
            <v>4135892.82</v>
          </cell>
          <cell r="AB824">
            <v>0</v>
          </cell>
        </row>
        <row r="825">
          <cell r="X825">
            <v>194309.77</v>
          </cell>
          <cell r="Z825" t="str">
            <v/>
          </cell>
          <cell r="AA825">
            <v>194309.77</v>
          </cell>
          <cell r="AB825">
            <v>0</v>
          </cell>
        </row>
        <row r="826">
          <cell r="X826">
            <v>26834.06</v>
          </cell>
          <cell r="Z826" t="str">
            <v>RA</v>
          </cell>
          <cell r="AA826">
            <v>26834.06</v>
          </cell>
          <cell r="AB826">
            <v>0</v>
          </cell>
        </row>
        <row r="827">
          <cell r="X827">
            <v>26064.58</v>
          </cell>
          <cell r="Z827" t="str">
            <v>RA</v>
          </cell>
          <cell r="AA827">
            <v>26064.58</v>
          </cell>
          <cell r="AB827">
            <v>0</v>
          </cell>
        </row>
        <row r="828">
          <cell r="X828">
            <v>30512.12</v>
          </cell>
          <cell r="Z828" t="str">
            <v>RA</v>
          </cell>
          <cell r="AA828">
            <v>30512.12</v>
          </cell>
          <cell r="AB828">
            <v>0</v>
          </cell>
        </row>
        <row r="829">
          <cell r="X829">
            <v>19039.47</v>
          </cell>
          <cell r="Z829" t="str">
            <v>RA</v>
          </cell>
          <cell r="AA829">
            <v>19039.47</v>
          </cell>
          <cell r="AB829">
            <v>0</v>
          </cell>
        </row>
        <row r="830">
          <cell r="X830">
            <v>18057.8</v>
          </cell>
          <cell r="Z830" t="str">
            <v>RA</v>
          </cell>
          <cell r="AA830">
            <v>18057.8</v>
          </cell>
          <cell r="AB830">
            <v>0</v>
          </cell>
        </row>
        <row r="831">
          <cell r="X831">
            <v>70128.81</v>
          </cell>
          <cell r="Z831" t="str">
            <v>RA</v>
          </cell>
          <cell r="AA831">
            <v>70128.81</v>
          </cell>
          <cell r="AB831">
            <v>0</v>
          </cell>
        </row>
        <row r="832">
          <cell r="X832">
            <v>3672.93</v>
          </cell>
          <cell r="Z832" t="str">
            <v>RA</v>
          </cell>
          <cell r="AA832">
            <v>3672.93</v>
          </cell>
          <cell r="AB832">
            <v>0</v>
          </cell>
        </row>
        <row r="833">
          <cell r="X833">
            <v>115667.67</v>
          </cell>
          <cell r="Z833" t="str">
            <v/>
          </cell>
          <cell r="AA833">
            <v>115667.67</v>
          </cell>
          <cell r="AB833">
            <v>0</v>
          </cell>
        </row>
        <row r="834">
          <cell r="X834">
            <v>17850.79</v>
          </cell>
          <cell r="Z834" t="str">
            <v>RA</v>
          </cell>
          <cell r="AA834">
            <v>17850.79</v>
          </cell>
          <cell r="AB834">
            <v>0</v>
          </cell>
        </row>
        <row r="835">
          <cell r="X835">
            <v>12547.51</v>
          </cell>
          <cell r="Z835" t="str">
            <v>RA</v>
          </cell>
          <cell r="AA835">
            <v>12547.51</v>
          </cell>
          <cell r="AB835">
            <v>0</v>
          </cell>
        </row>
        <row r="836">
          <cell r="X836">
            <v>20293.96</v>
          </cell>
          <cell r="Z836" t="str">
            <v>RA</v>
          </cell>
          <cell r="AA836">
            <v>20293.96</v>
          </cell>
          <cell r="AB836">
            <v>0</v>
          </cell>
        </row>
        <row r="837">
          <cell r="X837">
            <v>12663.32</v>
          </cell>
          <cell r="Z837" t="str">
            <v>RA</v>
          </cell>
          <cell r="AA837">
            <v>12663.32</v>
          </cell>
          <cell r="AB837">
            <v>0</v>
          </cell>
        </row>
        <row r="838">
          <cell r="X838">
            <v>11590.03</v>
          </cell>
          <cell r="Z838" t="str">
            <v>RA</v>
          </cell>
          <cell r="AA838">
            <v>11590.03</v>
          </cell>
          <cell r="AB838">
            <v>0</v>
          </cell>
        </row>
        <row r="839">
          <cell r="X839">
            <v>38953.94</v>
          </cell>
          <cell r="Z839" t="str">
            <v>RA</v>
          </cell>
          <cell r="AA839">
            <v>38953.94</v>
          </cell>
          <cell r="AB839">
            <v>0</v>
          </cell>
        </row>
        <row r="840">
          <cell r="X840">
            <v>1768.12</v>
          </cell>
          <cell r="Z840" t="str">
            <v>RA</v>
          </cell>
          <cell r="AA840">
            <v>1768.12</v>
          </cell>
          <cell r="AB840">
            <v>0</v>
          </cell>
        </row>
        <row r="841">
          <cell r="X841">
            <v>97835.35</v>
          </cell>
          <cell r="Z841" t="str">
            <v/>
          </cell>
          <cell r="AA841">
            <v>97835.35</v>
          </cell>
          <cell r="AB841">
            <v>0</v>
          </cell>
        </row>
        <row r="842">
          <cell r="X842">
            <v>13523.13</v>
          </cell>
          <cell r="Z842" t="str">
            <v>RA</v>
          </cell>
          <cell r="AA842">
            <v>13523.13</v>
          </cell>
          <cell r="AB842">
            <v>0</v>
          </cell>
        </row>
        <row r="843">
          <cell r="X843">
            <v>13115.78</v>
          </cell>
          <cell r="Z843" t="str">
            <v>RA</v>
          </cell>
          <cell r="AA843">
            <v>13115.78</v>
          </cell>
          <cell r="AB843">
            <v>0</v>
          </cell>
        </row>
        <row r="844">
          <cell r="X844">
            <v>15376.09</v>
          </cell>
          <cell r="Z844" t="str">
            <v>RA</v>
          </cell>
          <cell r="AA844">
            <v>15376.09</v>
          </cell>
          <cell r="AB844">
            <v>0</v>
          </cell>
        </row>
        <row r="845">
          <cell r="X845">
            <v>9594.5400000000009</v>
          </cell>
          <cell r="Z845" t="str">
            <v>RA</v>
          </cell>
          <cell r="AA845">
            <v>9594.5400000000009</v>
          </cell>
          <cell r="AB845">
            <v>0</v>
          </cell>
        </row>
        <row r="846">
          <cell r="X846">
            <v>9087.23</v>
          </cell>
          <cell r="Z846" t="str">
            <v>RA</v>
          </cell>
          <cell r="AA846">
            <v>9087.23</v>
          </cell>
          <cell r="AB846">
            <v>0</v>
          </cell>
        </row>
        <row r="847">
          <cell r="X847">
            <v>35290.25</v>
          </cell>
          <cell r="Z847" t="str">
            <v>RA</v>
          </cell>
          <cell r="AA847">
            <v>35290.25</v>
          </cell>
          <cell r="AB847">
            <v>0</v>
          </cell>
        </row>
        <row r="848">
          <cell r="X848">
            <v>1848.33</v>
          </cell>
          <cell r="Z848" t="str">
            <v>RA</v>
          </cell>
          <cell r="AA848">
            <v>1848.33</v>
          </cell>
          <cell r="AB848">
            <v>0</v>
          </cell>
        </row>
        <row r="849">
          <cell r="X849">
            <v>58720.94</v>
          </cell>
          <cell r="Z849" t="str">
            <v/>
          </cell>
          <cell r="AA849">
            <v>58720.94</v>
          </cell>
          <cell r="AB849">
            <v>0</v>
          </cell>
        </row>
        <row r="850">
          <cell r="X850">
            <v>8115.16</v>
          </cell>
          <cell r="Z850" t="str">
            <v>RA</v>
          </cell>
          <cell r="AA850">
            <v>8115.16</v>
          </cell>
          <cell r="AB850">
            <v>0</v>
          </cell>
        </row>
        <row r="851">
          <cell r="X851">
            <v>7872.31</v>
          </cell>
          <cell r="Z851" t="str">
            <v>RA</v>
          </cell>
          <cell r="AA851">
            <v>7872.31</v>
          </cell>
          <cell r="AB851">
            <v>0</v>
          </cell>
        </row>
        <row r="852">
          <cell r="X852">
            <v>9229.4699999999993</v>
          </cell>
          <cell r="Z852" t="str">
            <v>RA</v>
          </cell>
          <cell r="AA852">
            <v>9229.4699999999993</v>
          </cell>
          <cell r="AB852">
            <v>0</v>
          </cell>
        </row>
        <row r="853">
          <cell r="X853">
            <v>5759.08</v>
          </cell>
          <cell r="Z853" t="str">
            <v>RA</v>
          </cell>
          <cell r="AA853">
            <v>5759.08</v>
          </cell>
          <cell r="AB853">
            <v>0</v>
          </cell>
        </row>
        <row r="854">
          <cell r="X854">
            <v>5453.58</v>
          </cell>
          <cell r="Z854" t="str">
            <v>RA</v>
          </cell>
          <cell r="AA854">
            <v>5453.58</v>
          </cell>
          <cell r="AB854">
            <v>0</v>
          </cell>
        </row>
        <row r="855">
          <cell r="X855">
            <v>21181.96</v>
          </cell>
          <cell r="Z855" t="str">
            <v>RA</v>
          </cell>
          <cell r="AA855">
            <v>21181.96</v>
          </cell>
          <cell r="AB855">
            <v>0</v>
          </cell>
        </row>
        <row r="856">
          <cell r="X856">
            <v>1109.3800000000001</v>
          </cell>
          <cell r="Z856" t="str">
            <v>RA</v>
          </cell>
          <cell r="AA856">
            <v>1109.3800000000001</v>
          </cell>
          <cell r="AB856">
            <v>0</v>
          </cell>
        </row>
        <row r="857">
          <cell r="X857">
            <v>54099.69</v>
          </cell>
          <cell r="Z857" t="str">
            <v/>
          </cell>
          <cell r="AA857">
            <v>54099.69</v>
          </cell>
          <cell r="AB857">
            <v>0</v>
          </cell>
        </row>
        <row r="858">
          <cell r="X858">
            <v>5067.16</v>
          </cell>
          <cell r="Z858" t="str">
            <v>RA</v>
          </cell>
          <cell r="AA858">
            <v>5067.16</v>
          </cell>
          <cell r="AB858">
            <v>0</v>
          </cell>
        </row>
        <row r="859">
          <cell r="X859">
            <v>11953.62</v>
          </cell>
          <cell r="Z859" t="str">
            <v>RA</v>
          </cell>
          <cell r="AA859">
            <v>11953.62</v>
          </cell>
          <cell r="AB859">
            <v>0</v>
          </cell>
        </row>
        <row r="860">
          <cell r="X860">
            <v>5757.89</v>
          </cell>
          <cell r="Z860" t="str">
            <v>RA</v>
          </cell>
          <cell r="AA860">
            <v>5757.89</v>
          </cell>
          <cell r="AB860">
            <v>0</v>
          </cell>
        </row>
        <row r="861">
          <cell r="X861">
            <v>3592.89</v>
          </cell>
          <cell r="Z861" t="str">
            <v>RA</v>
          </cell>
          <cell r="AA861">
            <v>3592.89</v>
          </cell>
          <cell r="AB861">
            <v>0</v>
          </cell>
        </row>
        <row r="862">
          <cell r="X862">
            <v>27728.13</v>
          </cell>
          <cell r="Z862" t="str">
            <v>RA</v>
          </cell>
          <cell r="AA862">
            <v>27728.13</v>
          </cell>
          <cell r="AB862">
            <v>0</v>
          </cell>
        </row>
        <row r="863">
          <cell r="X863">
            <v>446800.32</v>
          </cell>
          <cell r="Z863" t="str">
            <v/>
          </cell>
          <cell r="AA863">
            <v>446800.32</v>
          </cell>
          <cell r="AB863">
            <v>0</v>
          </cell>
        </row>
        <row r="864">
          <cell r="X864">
            <v>446800.32</v>
          </cell>
          <cell r="Z864" t="str">
            <v>RA</v>
          </cell>
          <cell r="AA864">
            <v>446800.32</v>
          </cell>
          <cell r="AB864">
            <v>0</v>
          </cell>
        </row>
        <row r="865">
          <cell r="X865">
            <v>560405.6</v>
          </cell>
          <cell r="Z865" t="str">
            <v/>
          </cell>
          <cell r="AA865">
            <v>560405.6</v>
          </cell>
          <cell r="AB865">
            <v>0</v>
          </cell>
        </row>
        <row r="866">
          <cell r="X866">
            <v>560405.6</v>
          </cell>
          <cell r="Z866" t="str">
            <v>RA</v>
          </cell>
          <cell r="AA866">
            <v>560405.6</v>
          </cell>
          <cell r="AB866">
            <v>0</v>
          </cell>
        </row>
        <row r="867">
          <cell r="X867">
            <v>24235.119999999999</v>
          </cell>
          <cell r="Z867" t="str">
            <v/>
          </cell>
          <cell r="AA867">
            <v>24235.119999999999</v>
          </cell>
          <cell r="AB867">
            <v>0</v>
          </cell>
        </row>
        <row r="868">
          <cell r="X868">
            <v>24235.119999999999</v>
          </cell>
          <cell r="Z868" t="str">
            <v>RA</v>
          </cell>
          <cell r="AA868">
            <v>24235.119999999999</v>
          </cell>
          <cell r="AB868">
            <v>0</v>
          </cell>
        </row>
        <row r="869">
          <cell r="X869">
            <v>2583818.36</v>
          </cell>
          <cell r="Z869" t="str">
            <v/>
          </cell>
          <cell r="AA869">
            <v>2583818.36</v>
          </cell>
          <cell r="AB869">
            <v>0</v>
          </cell>
        </row>
        <row r="870">
          <cell r="X870">
            <v>2547708.84</v>
          </cell>
          <cell r="Z870" t="str">
            <v>RA</v>
          </cell>
          <cell r="AA870">
            <v>2547708.84</v>
          </cell>
          <cell r="AB870">
            <v>0</v>
          </cell>
        </row>
        <row r="871">
          <cell r="X871">
            <v>36109.519999999997</v>
          </cell>
          <cell r="Z871" t="str">
            <v>RA</v>
          </cell>
          <cell r="AA871">
            <v>36109.519999999997</v>
          </cell>
          <cell r="AB871">
            <v>0</v>
          </cell>
        </row>
        <row r="872">
          <cell r="X872">
            <v>2582712.19</v>
          </cell>
          <cell r="Z872" t="str">
            <v/>
          </cell>
          <cell r="AA872">
            <v>2582712.1899999995</v>
          </cell>
          <cell r="AB872">
            <v>0</v>
          </cell>
        </row>
        <row r="873">
          <cell r="X873">
            <v>1358340.97</v>
          </cell>
          <cell r="Z873" t="str">
            <v/>
          </cell>
          <cell r="AA873">
            <v>1358340.97</v>
          </cell>
          <cell r="AB873">
            <v>0</v>
          </cell>
        </row>
        <row r="874">
          <cell r="X874">
            <v>845382.22</v>
          </cell>
          <cell r="Z874" t="str">
            <v>RA</v>
          </cell>
          <cell r="AA874">
            <v>845382.22</v>
          </cell>
          <cell r="AB874">
            <v>0</v>
          </cell>
        </row>
        <row r="875">
          <cell r="X875">
            <v>410226.25</v>
          </cell>
          <cell r="Z875" t="str">
            <v>RA</v>
          </cell>
          <cell r="AA875">
            <v>410226.25</v>
          </cell>
          <cell r="AB875">
            <v>0</v>
          </cell>
        </row>
        <row r="876">
          <cell r="X876">
            <v>11946.84</v>
          </cell>
          <cell r="Z876" t="str">
            <v>RA</v>
          </cell>
          <cell r="AA876">
            <v>11946.84</v>
          </cell>
          <cell r="AB876">
            <v>0</v>
          </cell>
        </row>
        <row r="877">
          <cell r="X877">
            <v>90785.66</v>
          </cell>
          <cell r="Z877" t="str">
            <v>RA</v>
          </cell>
          <cell r="AA877">
            <v>90785.66</v>
          </cell>
          <cell r="AB877">
            <v>0</v>
          </cell>
        </row>
        <row r="878">
          <cell r="X878">
            <v>308604.32</v>
          </cell>
          <cell r="Z878" t="str">
            <v/>
          </cell>
          <cell r="AA878">
            <v>308604.31999999995</v>
          </cell>
          <cell r="AB878">
            <v>0</v>
          </cell>
        </row>
        <row r="879">
          <cell r="X879">
            <v>172152.3</v>
          </cell>
          <cell r="Z879" t="str">
            <v>RA</v>
          </cell>
          <cell r="AA879">
            <v>172152.3</v>
          </cell>
          <cell r="AB879">
            <v>0</v>
          </cell>
        </row>
        <row r="880">
          <cell r="X880">
            <v>49156.800000000003</v>
          </cell>
          <cell r="Z880" t="str">
            <v>RA</v>
          </cell>
          <cell r="AA880">
            <v>49156.800000000003</v>
          </cell>
          <cell r="AB880">
            <v>0</v>
          </cell>
        </row>
        <row r="881">
          <cell r="X881">
            <v>87295.22</v>
          </cell>
          <cell r="Z881" t="str">
            <v>RA</v>
          </cell>
          <cell r="AA881">
            <v>87295.22</v>
          </cell>
          <cell r="AB881">
            <v>0</v>
          </cell>
        </row>
        <row r="882">
          <cell r="X882">
            <v>784171.6</v>
          </cell>
          <cell r="Z882" t="str">
            <v/>
          </cell>
          <cell r="AA882">
            <v>784171.60000000009</v>
          </cell>
          <cell r="AB882">
            <v>0</v>
          </cell>
        </row>
        <row r="883">
          <cell r="X883">
            <v>187817.86</v>
          </cell>
          <cell r="Z883" t="str">
            <v>RA</v>
          </cell>
          <cell r="AA883">
            <v>187817.86</v>
          </cell>
          <cell r="AB883">
            <v>0</v>
          </cell>
        </row>
        <row r="884">
          <cell r="X884">
            <v>80981.63</v>
          </cell>
          <cell r="Z884" t="str">
            <v>RA</v>
          </cell>
          <cell r="AA884">
            <v>80981.63</v>
          </cell>
          <cell r="AB884">
            <v>0</v>
          </cell>
        </row>
        <row r="885">
          <cell r="X885">
            <v>148275.26</v>
          </cell>
          <cell r="Z885" t="str">
            <v>RA</v>
          </cell>
          <cell r="AA885">
            <v>148275.26</v>
          </cell>
          <cell r="AB885">
            <v>0</v>
          </cell>
        </row>
        <row r="886">
          <cell r="X886">
            <v>107519.24</v>
          </cell>
          <cell r="Z886" t="str">
            <v>RA</v>
          </cell>
          <cell r="AA886">
            <v>107519.24</v>
          </cell>
          <cell r="AB886">
            <v>0</v>
          </cell>
        </row>
        <row r="887">
          <cell r="X887">
            <v>86337.06</v>
          </cell>
          <cell r="Z887" t="str">
            <v>RA</v>
          </cell>
          <cell r="AA887">
            <v>86337.06</v>
          </cell>
          <cell r="AB887">
            <v>0</v>
          </cell>
        </row>
        <row r="888">
          <cell r="X888">
            <v>173240.55</v>
          </cell>
          <cell r="Z888" t="str">
            <v>RA</v>
          </cell>
          <cell r="AA888">
            <v>173240.55</v>
          </cell>
          <cell r="AB888">
            <v>0</v>
          </cell>
        </row>
        <row r="889">
          <cell r="X889">
            <v>131595.29999999999</v>
          </cell>
          <cell r="Z889" t="str">
            <v/>
          </cell>
          <cell r="AA889">
            <v>131595.29999999999</v>
          </cell>
          <cell r="AB889">
            <v>0</v>
          </cell>
        </row>
        <row r="890">
          <cell r="X890">
            <v>131595.29999999999</v>
          </cell>
          <cell r="Z890" t="str">
            <v>RA</v>
          </cell>
          <cell r="AA890">
            <v>131595.29999999999</v>
          </cell>
          <cell r="AB890">
            <v>0</v>
          </cell>
        </row>
        <row r="891">
          <cell r="X891">
            <v>109508.75</v>
          </cell>
          <cell r="Z891" t="str">
            <v/>
          </cell>
          <cell r="AA891">
            <v>109508.75</v>
          </cell>
          <cell r="AB891">
            <v>0</v>
          </cell>
        </row>
        <row r="892">
          <cell r="X892">
            <v>25119.31</v>
          </cell>
          <cell r="Z892" t="str">
            <v>RA</v>
          </cell>
          <cell r="AA892">
            <v>25119.31</v>
          </cell>
          <cell r="AB892">
            <v>0</v>
          </cell>
        </row>
        <row r="893">
          <cell r="X893">
            <v>56110.55</v>
          </cell>
          <cell r="Z893" t="str">
            <v>RA</v>
          </cell>
          <cell r="AA893">
            <v>56110.55</v>
          </cell>
          <cell r="AB893">
            <v>0</v>
          </cell>
        </row>
        <row r="894">
          <cell r="X894">
            <v>21450.38</v>
          </cell>
          <cell r="Z894" t="str">
            <v>RA</v>
          </cell>
          <cell r="AA894">
            <v>21450.38</v>
          </cell>
          <cell r="AB894">
            <v>0</v>
          </cell>
        </row>
        <row r="895">
          <cell r="X895">
            <v>6828.51</v>
          </cell>
          <cell r="Z895" t="str">
            <v>RA</v>
          </cell>
          <cell r="AA895">
            <v>6828.51</v>
          </cell>
          <cell r="AB895">
            <v>0</v>
          </cell>
        </row>
        <row r="896">
          <cell r="X896">
            <v>30744623.43</v>
          </cell>
          <cell r="Z896" t="str">
            <v/>
          </cell>
          <cell r="AA896">
            <v>30744623.430000003</v>
          </cell>
          <cell r="AB896">
            <v>0</v>
          </cell>
        </row>
        <row r="897">
          <cell r="X897">
            <v>3553901.22</v>
          </cell>
          <cell r="Z897" t="str">
            <v/>
          </cell>
          <cell r="AA897">
            <v>3553901.22</v>
          </cell>
          <cell r="AB897">
            <v>0</v>
          </cell>
        </row>
        <row r="898">
          <cell r="X898">
            <v>3521380.77</v>
          </cell>
          <cell r="Z898" t="str">
            <v>RA</v>
          </cell>
          <cell r="AA898">
            <v>3521380.77</v>
          </cell>
          <cell r="AB898">
            <v>0</v>
          </cell>
        </row>
        <row r="899">
          <cell r="X899">
            <v>26059.52</v>
          </cell>
          <cell r="Z899" t="str">
            <v>RA</v>
          </cell>
          <cell r="AA899">
            <v>26059.52</v>
          </cell>
          <cell r="AB899">
            <v>0</v>
          </cell>
        </row>
        <row r="900">
          <cell r="X900">
            <v>6460.93</v>
          </cell>
          <cell r="Z900" t="str">
            <v>RA</v>
          </cell>
          <cell r="AA900">
            <v>6460.93</v>
          </cell>
          <cell r="AB900">
            <v>0</v>
          </cell>
        </row>
        <row r="901">
          <cell r="X901">
            <v>27190722.210000001</v>
          </cell>
          <cell r="Z901" t="str">
            <v/>
          </cell>
          <cell r="AA901">
            <v>27190722.210000001</v>
          </cell>
          <cell r="AB901">
            <v>0</v>
          </cell>
        </row>
        <row r="902">
          <cell r="X902">
            <v>230150.18</v>
          </cell>
          <cell r="Z902" t="str">
            <v>RA</v>
          </cell>
          <cell r="AA902">
            <v>230150.18</v>
          </cell>
          <cell r="AB902">
            <v>0</v>
          </cell>
        </row>
        <row r="903">
          <cell r="X903">
            <v>230150.18</v>
          </cell>
          <cell r="Z903" t="str">
            <v>RA</v>
          </cell>
          <cell r="AA903">
            <v>230150.18</v>
          </cell>
          <cell r="AB903">
            <v>0</v>
          </cell>
        </row>
        <row r="904">
          <cell r="X904">
            <v>22346040.5</v>
          </cell>
          <cell r="Z904" t="str">
            <v>RA</v>
          </cell>
          <cell r="AA904">
            <v>22346040.5</v>
          </cell>
          <cell r="AB904">
            <v>0</v>
          </cell>
        </row>
        <row r="905">
          <cell r="X905">
            <v>82674.92</v>
          </cell>
          <cell r="Z905" t="str">
            <v>RA</v>
          </cell>
          <cell r="AA905">
            <v>82674.92</v>
          </cell>
          <cell r="AB905">
            <v>0</v>
          </cell>
        </row>
        <row r="906">
          <cell r="X906">
            <v>1472502.4</v>
          </cell>
          <cell r="Z906" t="str">
            <v>RA</v>
          </cell>
          <cell r="AA906">
            <v>1472502.4</v>
          </cell>
          <cell r="AB906">
            <v>0</v>
          </cell>
        </row>
        <row r="907">
          <cell r="X907">
            <v>2829204.03</v>
          </cell>
          <cell r="Z907" t="str">
            <v>RA</v>
          </cell>
          <cell r="AA907">
            <v>2829204.03</v>
          </cell>
          <cell r="AB907">
            <v>0</v>
          </cell>
        </row>
        <row r="908">
          <cell r="M908"/>
          <cell r="P908"/>
          <cell r="Q908"/>
          <cell r="R908"/>
          <cell r="S908"/>
          <cell r="T908"/>
          <cell r="U908"/>
          <cell r="V908"/>
          <cell r="X908"/>
          <cell r="Y908"/>
          <cell r="AA908"/>
          <cell r="AB908"/>
          <cell r="AD908"/>
          <cell r="AH908"/>
          <cell r="AJ908"/>
          <cell r="AL908"/>
        </row>
      </sheetData>
      <sheetData sheetId="5">
        <row r="12">
          <cell r="A12">
            <v>2</v>
          </cell>
          <cell r="Q12"/>
          <cell r="AA12" t="str">
            <v>.</v>
          </cell>
        </row>
        <row r="15">
          <cell r="I15"/>
          <cell r="M15">
            <v>1</v>
          </cell>
          <cell r="Q15">
            <v>0</v>
          </cell>
        </row>
        <row r="16">
          <cell r="M16" t="str">
            <v/>
          </cell>
        </row>
        <row r="17">
          <cell r="M17" t="str">
            <v/>
          </cell>
        </row>
        <row r="18">
          <cell r="M18">
            <v>2</v>
          </cell>
        </row>
        <row r="19">
          <cell r="M19">
            <v>2</v>
          </cell>
        </row>
        <row r="20">
          <cell r="M20">
            <v>2</v>
          </cell>
        </row>
        <row r="21">
          <cell r="M21">
            <v>2</v>
          </cell>
        </row>
        <row r="22">
          <cell r="M22">
            <v>2</v>
          </cell>
        </row>
        <row r="23">
          <cell r="M23">
            <v>2</v>
          </cell>
        </row>
        <row r="24">
          <cell r="M24">
            <v>2</v>
          </cell>
        </row>
        <row r="25">
          <cell r="M25">
            <v>2</v>
          </cell>
        </row>
        <row r="26">
          <cell r="M26">
            <v>2</v>
          </cell>
        </row>
        <row r="27">
          <cell r="M27">
            <v>2</v>
          </cell>
        </row>
        <row r="28">
          <cell r="M28">
            <v>2</v>
          </cell>
        </row>
        <row r="29">
          <cell r="M29">
            <v>2</v>
          </cell>
        </row>
        <row r="30">
          <cell r="M30">
            <v>2</v>
          </cell>
        </row>
        <row r="31">
          <cell r="M31">
            <v>2</v>
          </cell>
        </row>
        <row r="32">
          <cell r="M32">
            <v>2</v>
          </cell>
        </row>
        <row r="33">
          <cell r="M33">
            <v>2</v>
          </cell>
        </row>
        <row r="34">
          <cell r="M34">
            <v>2</v>
          </cell>
        </row>
        <row r="35">
          <cell r="M35">
            <v>2</v>
          </cell>
        </row>
        <row r="36">
          <cell r="M36">
            <v>2</v>
          </cell>
        </row>
        <row r="37">
          <cell r="M37">
            <v>2</v>
          </cell>
        </row>
        <row r="38">
          <cell r="M38">
            <v>2</v>
          </cell>
        </row>
        <row r="39">
          <cell r="M39">
            <v>2</v>
          </cell>
        </row>
        <row r="40">
          <cell r="M40" t="str">
            <v/>
          </cell>
        </row>
        <row r="41">
          <cell r="M41">
            <v>3</v>
          </cell>
        </row>
        <row r="42">
          <cell r="M42">
            <v>3</v>
          </cell>
        </row>
        <row r="43">
          <cell r="M43">
            <v>3</v>
          </cell>
        </row>
        <row r="44">
          <cell r="M44">
            <v>3</v>
          </cell>
        </row>
        <row r="45">
          <cell r="M45">
            <v>3</v>
          </cell>
        </row>
        <row r="46">
          <cell r="M46">
            <v>3</v>
          </cell>
        </row>
        <row r="47">
          <cell r="M47">
            <v>3</v>
          </cell>
        </row>
        <row r="48">
          <cell r="M48">
            <v>3</v>
          </cell>
        </row>
        <row r="49">
          <cell r="M49">
            <v>3</v>
          </cell>
        </row>
        <row r="50">
          <cell r="M50">
            <v>3</v>
          </cell>
        </row>
        <row r="51">
          <cell r="M51">
            <v>3</v>
          </cell>
        </row>
        <row r="52">
          <cell r="M52">
            <v>3</v>
          </cell>
        </row>
        <row r="53">
          <cell r="M53">
            <v>3</v>
          </cell>
        </row>
        <row r="54">
          <cell r="M54">
            <v>3</v>
          </cell>
        </row>
        <row r="55">
          <cell r="M55">
            <v>3</v>
          </cell>
        </row>
        <row r="56">
          <cell r="M56">
            <v>3</v>
          </cell>
        </row>
        <row r="57">
          <cell r="M57">
            <v>3</v>
          </cell>
        </row>
        <row r="58">
          <cell r="M58">
            <v>3</v>
          </cell>
        </row>
        <row r="59">
          <cell r="M59">
            <v>3</v>
          </cell>
        </row>
        <row r="60">
          <cell r="M60">
            <v>3</v>
          </cell>
        </row>
        <row r="61">
          <cell r="M61" t="str">
            <v/>
          </cell>
        </row>
        <row r="62">
          <cell r="M62">
            <v>4</v>
          </cell>
        </row>
        <row r="63">
          <cell r="M63">
            <v>4</v>
          </cell>
        </row>
        <row r="64">
          <cell r="M64">
            <v>4</v>
          </cell>
        </row>
        <row r="65">
          <cell r="M65">
            <v>4</v>
          </cell>
        </row>
        <row r="66">
          <cell r="M66">
            <v>4</v>
          </cell>
        </row>
        <row r="67">
          <cell r="M67">
            <v>4</v>
          </cell>
        </row>
        <row r="68">
          <cell r="M68">
            <v>4</v>
          </cell>
        </row>
        <row r="69">
          <cell r="M69">
            <v>4</v>
          </cell>
        </row>
        <row r="70">
          <cell r="M70">
            <v>4</v>
          </cell>
        </row>
        <row r="71">
          <cell r="M71">
            <v>4</v>
          </cell>
        </row>
        <row r="72">
          <cell r="M72">
            <v>4</v>
          </cell>
        </row>
        <row r="73">
          <cell r="M73">
            <v>4</v>
          </cell>
        </row>
        <row r="74">
          <cell r="M74">
            <v>4</v>
          </cell>
        </row>
        <row r="75">
          <cell r="M75">
            <v>4</v>
          </cell>
        </row>
        <row r="76">
          <cell r="M76">
            <v>4</v>
          </cell>
        </row>
        <row r="77">
          <cell r="M77">
            <v>4</v>
          </cell>
        </row>
        <row r="78">
          <cell r="M78">
            <v>4</v>
          </cell>
        </row>
        <row r="79">
          <cell r="M79">
            <v>4</v>
          </cell>
        </row>
        <row r="80">
          <cell r="M80">
            <v>4</v>
          </cell>
        </row>
        <row r="81">
          <cell r="M81" t="str">
            <v/>
          </cell>
        </row>
        <row r="82">
          <cell r="M82">
            <v>5</v>
          </cell>
        </row>
        <row r="83">
          <cell r="M83">
            <v>5</v>
          </cell>
        </row>
        <row r="84">
          <cell r="M84">
            <v>5</v>
          </cell>
        </row>
        <row r="85">
          <cell r="M85">
            <v>5</v>
          </cell>
        </row>
        <row r="86">
          <cell r="M86">
            <v>5</v>
          </cell>
        </row>
        <row r="87">
          <cell r="M87">
            <v>5</v>
          </cell>
        </row>
        <row r="88">
          <cell r="M88">
            <v>5</v>
          </cell>
        </row>
        <row r="89">
          <cell r="M89">
            <v>5</v>
          </cell>
        </row>
        <row r="90">
          <cell r="M90">
            <v>5</v>
          </cell>
        </row>
        <row r="91">
          <cell r="M91">
            <v>5</v>
          </cell>
        </row>
        <row r="92">
          <cell r="M92">
            <v>5</v>
          </cell>
        </row>
        <row r="93">
          <cell r="M93">
            <v>5</v>
          </cell>
        </row>
        <row r="94">
          <cell r="M94">
            <v>5</v>
          </cell>
        </row>
        <row r="95">
          <cell r="M95">
            <v>5</v>
          </cell>
        </row>
        <row r="96">
          <cell r="M96">
            <v>5</v>
          </cell>
        </row>
        <row r="97">
          <cell r="M97" t="str">
            <v/>
          </cell>
        </row>
        <row r="98">
          <cell r="M98">
            <v>6</v>
          </cell>
        </row>
        <row r="99">
          <cell r="M99">
            <v>6</v>
          </cell>
        </row>
        <row r="100">
          <cell r="M100">
            <v>6</v>
          </cell>
        </row>
        <row r="101">
          <cell r="M101">
            <v>6</v>
          </cell>
        </row>
        <row r="102">
          <cell r="M102">
            <v>6</v>
          </cell>
        </row>
        <row r="103">
          <cell r="M103">
            <v>6</v>
          </cell>
        </row>
        <row r="104">
          <cell r="M104">
            <v>6</v>
          </cell>
        </row>
        <row r="105">
          <cell r="M105">
            <v>6</v>
          </cell>
        </row>
        <row r="106">
          <cell r="M106">
            <v>6</v>
          </cell>
        </row>
        <row r="107">
          <cell r="M107">
            <v>6</v>
          </cell>
        </row>
        <row r="108">
          <cell r="M108">
            <v>6</v>
          </cell>
        </row>
        <row r="109">
          <cell r="M109">
            <v>6</v>
          </cell>
        </row>
        <row r="110">
          <cell r="M110">
            <v>6</v>
          </cell>
        </row>
        <row r="111">
          <cell r="M111">
            <v>6</v>
          </cell>
        </row>
        <row r="112">
          <cell r="M112">
            <v>6</v>
          </cell>
        </row>
        <row r="113">
          <cell r="M113" t="str">
            <v/>
          </cell>
        </row>
        <row r="114">
          <cell r="M114" t="str">
            <v/>
          </cell>
        </row>
        <row r="115">
          <cell r="M115">
            <v>7</v>
          </cell>
        </row>
        <row r="116">
          <cell r="M116">
            <v>7</v>
          </cell>
        </row>
        <row r="117">
          <cell r="M117">
            <v>7</v>
          </cell>
        </row>
        <row r="118">
          <cell r="M118">
            <v>7</v>
          </cell>
        </row>
        <row r="119">
          <cell r="M119">
            <v>7</v>
          </cell>
        </row>
        <row r="120">
          <cell r="M120">
            <v>7</v>
          </cell>
        </row>
        <row r="121">
          <cell r="M121">
            <v>7</v>
          </cell>
        </row>
        <row r="122">
          <cell r="M122">
            <v>7</v>
          </cell>
        </row>
        <row r="123">
          <cell r="M123">
            <v>7</v>
          </cell>
        </row>
        <row r="124">
          <cell r="M124">
            <v>7</v>
          </cell>
        </row>
        <row r="125">
          <cell r="M125">
            <v>7</v>
          </cell>
        </row>
        <row r="126">
          <cell r="M126">
            <v>7</v>
          </cell>
        </row>
        <row r="127">
          <cell r="M127">
            <v>7</v>
          </cell>
        </row>
        <row r="128">
          <cell r="M128" t="str">
            <v/>
          </cell>
        </row>
        <row r="129">
          <cell r="M129">
            <v>7</v>
          </cell>
        </row>
        <row r="130">
          <cell r="M130" t="str">
            <v/>
          </cell>
        </row>
        <row r="131">
          <cell r="M131" t="str">
            <v/>
          </cell>
        </row>
        <row r="132">
          <cell r="M132">
            <v>8</v>
          </cell>
        </row>
        <row r="133">
          <cell r="M133">
            <v>8</v>
          </cell>
        </row>
        <row r="134">
          <cell r="M134">
            <v>8</v>
          </cell>
        </row>
        <row r="135">
          <cell r="M135">
            <v>8</v>
          </cell>
        </row>
        <row r="136">
          <cell r="M136">
            <v>8</v>
          </cell>
        </row>
        <row r="137">
          <cell r="M137">
            <v>8</v>
          </cell>
        </row>
        <row r="138">
          <cell r="M138">
            <v>8</v>
          </cell>
        </row>
        <row r="139">
          <cell r="M139">
            <v>8</v>
          </cell>
        </row>
        <row r="140">
          <cell r="M140">
            <v>8</v>
          </cell>
        </row>
        <row r="141">
          <cell r="M141">
            <v>8</v>
          </cell>
        </row>
        <row r="142">
          <cell r="M142" t="str">
            <v/>
          </cell>
        </row>
        <row r="143">
          <cell r="M143" t="str">
            <v/>
          </cell>
        </row>
        <row r="144">
          <cell r="M144" t="str">
            <v/>
          </cell>
        </row>
        <row r="145">
          <cell r="M145">
            <v>9</v>
          </cell>
        </row>
        <row r="146">
          <cell r="M146">
            <v>9</v>
          </cell>
        </row>
        <row r="147">
          <cell r="M147">
            <v>9</v>
          </cell>
        </row>
        <row r="148">
          <cell r="M148">
            <v>9</v>
          </cell>
        </row>
        <row r="149">
          <cell r="M149">
            <v>9</v>
          </cell>
        </row>
        <row r="150">
          <cell r="M150">
            <v>9</v>
          </cell>
        </row>
        <row r="151">
          <cell r="M151">
            <v>9</v>
          </cell>
        </row>
        <row r="152">
          <cell r="M152">
            <v>9</v>
          </cell>
        </row>
        <row r="153">
          <cell r="M153">
            <v>9</v>
          </cell>
        </row>
        <row r="154">
          <cell r="M154">
            <v>9</v>
          </cell>
        </row>
        <row r="155">
          <cell r="M155">
            <v>9</v>
          </cell>
        </row>
        <row r="156">
          <cell r="M156">
            <v>9</v>
          </cell>
        </row>
        <row r="157">
          <cell r="M157">
            <v>9</v>
          </cell>
        </row>
        <row r="158">
          <cell r="M158">
            <v>9</v>
          </cell>
        </row>
        <row r="159">
          <cell r="M159">
            <v>9</v>
          </cell>
        </row>
        <row r="160">
          <cell r="M160">
            <v>9</v>
          </cell>
        </row>
        <row r="161">
          <cell r="M161" t="str">
            <v/>
          </cell>
        </row>
        <row r="162">
          <cell r="M162">
            <v>9</v>
          </cell>
        </row>
        <row r="163">
          <cell r="M163">
            <v>9</v>
          </cell>
        </row>
        <row r="164">
          <cell r="M164">
            <v>9</v>
          </cell>
        </row>
        <row r="165">
          <cell r="M165">
            <v>9</v>
          </cell>
        </row>
        <row r="166">
          <cell r="M166">
            <v>9</v>
          </cell>
        </row>
        <row r="167">
          <cell r="M167">
            <v>9</v>
          </cell>
        </row>
        <row r="168">
          <cell r="M168">
            <v>9</v>
          </cell>
        </row>
        <row r="169">
          <cell r="M169" t="str">
            <v/>
          </cell>
        </row>
        <row r="170">
          <cell r="M170" t="str">
            <v/>
          </cell>
        </row>
        <row r="171">
          <cell r="M171">
            <v>9</v>
          </cell>
        </row>
        <row r="172">
          <cell r="M172">
            <v>9</v>
          </cell>
        </row>
        <row r="173">
          <cell r="M173">
            <v>9</v>
          </cell>
        </row>
        <row r="174">
          <cell r="M174">
            <v>9</v>
          </cell>
        </row>
        <row r="175">
          <cell r="M175">
            <v>9</v>
          </cell>
        </row>
        <row r="176">
          <cell r="M176" t="str">
            <v/>
          </cell>
        </row>
        <row r="177">
          <cell r="M177">
            <v>9</v>
          </cell>
        </row>
        <row r="178">
          <cell r="M178">
            <v>9</v>
          </cell>
        </row>
        <row r="179">
          <cell r="M179">
            <v>9</v>
          </cell>
        </row>
        <row r="180">
          <cell r="M180">
            <v>9</v>
          </cell>
        </row>
        <row r="181">
          <cell r="M181">
            <v>9</v>
          </cell>
        </row>
        <row r="182">
          <cell r="M182">
            <v>9</v>
          </cell>
        </row>
        <row r="183">
          <cell r="M183" t="str">
            <v/>
          </cell>
        </row>
        <row r="184">
          <cell r="M184">
            <v>9</v>
          </cell>
        </row>
        <row r="185">
          <cell r="M185">
            <v>9</v>
          </cell>
        </row>
        <row r="186">
          <cell r="M186">
            <v>9</v>
          </cell>
        </row>
        <row r="187">
          <cell r="M187">
            <v>9</v>
          </cell>
        </row>
        <row r="188">
          <cell r="M188">
            <v>9</v>
          </cell>
        </row>
        <row r="189">
          <cell r="M189">
            <v>9</v>
          </cell>
        </row>
        <row r="190">
          <cell r="M190">
            <v>9</v>
          </cell>
        </row>
        <row r="191">
          <cell r="M191">
            <v>9</v>
          </cell>
        </row>
        <row r="192">
          <cell r="M192" t="str">
            <v/>
          </cell>
        </row>
        <row r="193">
          <cell r="M193">
            <v>9</v>
          </cell>
        </row>
        <row r="194">
          <cell r="M194">
            <v>9</v>
          </cell>
        </row>
        <row r="195">
          <cell r="M195">
            <v>9</v>
          </cell>
        </row>
        <row r="196">
          <cell r="M196">
            <v>9</v>
          </cell>
        </row>
        <row r="197">
          <cell r="M197">
            <v>9</v>
          </cell>
        </row>
        <row r="198">
          <cell r="M198">
            <v>9</v>
          </cell>
        </row>
        <row r="199">
          <cell r="M199">
            <v>9</v>
          </cell>
        </row>
        <row r="200">
          <cell r="M200">
            <v>9</v>
          </cell>
        </row>
        <row r="201">
          <cell r="M201" t="str">
            <v/>
          </cell>
        </row>
        <row r="202">
          <cell r="M202">
            <v>9</v>
          </cell>
        </row>
        <row r="203">
          <cell r="M203">
            <v>9</v>
          </cell>
        </row>
        <row r="204">
          <cell r="M204">
            <v>9</v>
          </cell>
        </row>
        <row r="205">
          <cell r="M205" t="str">
            <v/>
          </cell>
        </row>
        <row r="206">
          <cell r="M206">
            <v>9</v>
          </cell>
        </row>
        <row r="207">
          <cell r="M207">
            <v>9</v>
          </cell>
        </row>
        <row r="208">
          <cell r="M208">
            <v>9</v>
          </cell>
        </row>
        <row r="209">
          <cell r="M209" t="str">
            <v/>
          </cell>
        </row>
        <row r="210">
          <cell r="M210">
            <v>9</v>
          </cell>
        </row>
        <row r="211">
          <cell r="M211">
            <v>9</v>
          </cell>
        </row>
        <row r="212">
          <cell r="M212">
            <v>9</v>
          </cell>
        </row>
        <row r="213">
          <cell r="M213">
            <v>9</v>
          </cell>
        </row>
        <row r="214">
          <cell r="M214">
            <v>9</v>
          </cell>
        </row>
        <row r="215">
          <cell r="M215">
            <v>9</v>
          </cell>
        </row>
        <row r="216">
          <cell r="M216">
            <v>9</v>
          </cell>
        </row>
        <row r="217">
          <cell r="M217" t="str">
            <v/>
          </cell>
        </row>
        <row r="218">
          <cell r="M218">
            <v>9</v>
          </cell>
        </row>
        <row r="219">
          <cell r="M219">
            <v>9</v>
          </cell>
        </row>
        <row r="220">
          <cell r="M220" t="str">
            <v/>
          </cell>
        </row>
        <row r="221">
          <cell r="M221" t="str">
            <v/>
          </cell>
        </row>
        <row r="222">
          <cell r="M222">
            <v>10</v>
          </cell>
        </row>
        <row r="223">
          <cell r="M223">
            <v>10</v>
          </cell>
        </row>
        <row r="224">
          <cell r="M224">
            <v>10</v>
          </cell>
        </row>
        <row r="225">
          <cell r="M225">
            <v>10</v>
          </cell>
        </row>
        <row r="226">
          <cell r="M226">
            <v>10</v>
          </cell>
        </row>
        <row r="227">
          <cell r="M227">
            <v>10</v>
          </cell>
        </row>
        <row r="228">
          <cell r="M228" t="str">
            <v/>
          </cell>
        </row>
        <row r="229">
          <cell r="M229" t="str">
            <v/>
          </cell>
        </row>
        <row r="230">
          <cell r="M230">
            <v>11</v>
          </cell>
        </row>
        <row r="231">
          <cell r="M231">
            <v>11</v>
          </cell>
        </row>
        <row r="232">
          <cell r="M232">
            <v>11</v>
          </cell>
        </row>
        <row r="233">
          <cell r="M233">
            <v>11</v>
          </cell>
        </row>
        <row r="234">
          <cell r="M234">
            <v>11</v>
          </cell>
        </row>
        <row r="235">
          <cell r="M235" t="str">
            <v/>
          </cell>
        </row>
        <row r="236">
          <cell r="M236">
            <v>11</v>
          </cell>
        </row>
        <row r="237">
          <cell r="M237">
            <v>11</v>
          </cell>
        </row>
        <row r="238">
          <cell r="M238">
            <v>11</v>
          </cell>
        </row>
        <row r="239">
          <cell r="M239">
            <v>11</v>
          </cell>
        </row>
        <row r="240">
          <cell r="M240" t="str">
            <v/>
          </cell>
        </row>
        <row r="241">
          <cell r="M241">
            <v>11</v>
          </cell>
        </row>
        <row r="242">
          <cell r="M242">
            <v>11</v>
          </cell>
        </row>
        <row r="243">
          <cell r="M243" t="str">
            <v/>
          </cell>
        </row>
        <row r="244">
          <cell r="M244" t="str">
            <v/>
          </cell>
        </row>
        <row r="245">
          <cell r="M245">
            <v>12</v>
          </cell>
        </row>
        <row r="246">
          <cell r="M246">
            <v>12</v>
          </cell>
        </row>
        <row r="247">
          <cell r="M247">
            <v>12</v>
          </cell>
        </row>
        <row r="248">
          <cell r="M248">
            <v>12</v>
          </cell>
        </row>
        <row r="249">
          <cell r="M249" t="str">
            <v/>
          </cell>
        </row>
        <row r="250">
          <cell r="M250">
            <v>12</v>
          </cell>
        </row>
        <row r="251">
          <cell r="M251">
            <v>12</v>
          </cell>
        </row>
        <row r="252">
          <cell r="M252">
            <v>12</v>
          </cell>
        </row>
        <row r="253">
          <cell r="M253">
            <v>12</v>
          </cell>
        </row>
        <row r="254">
          <cell r="M254">
            <v>12</v>
          </cell>
        </row>
        <row r="255">
          <cell r="M255" t="str">
            <v/>
          </cell>
        </row>
        <row r="256">
          <cell r="M256">
            <v>12</v>
          </cell>
        </row>
        <row r="257">
          <cell r="M257">
            <v>12</v>
          </cell>
        </row>
        <row r="258">
          <cell r="M258">
            <v>12</v>
          </cell>
        </row>
        <row r="259">
          <cell r="M259">
            <v>12</v>
          </cell>
        </row>
        <row r="260">
          <cell r="M260" t="str">
            <v/>
          </cell>
        </row>
        <row r="261">
          <cell r="M261">
            <v>12</v>
          </cell>
        </row>
        <row r="262">
          <cell r="M262">
            <v>12</v>
          </cell>
        </row>
        <row r="263">
          <cell r="M263">
            <v>12</v>
          </cell>
        </row>
        <row r="264">
          <cell r="M264">
            <v>12</v>
          </cell>
        </row>
        <row r="265">
          <cell r="M265">
            <v>12</v>
          </cell>
        </row>
        <row r="266">
          <cell r="M266" t="str">
            <v/>
          </cell>
        </row>
        <row r="267">
          <cell r="M267" t="str">
            <v/>
          </cell>
        </row>
        <row r="268">
          <cell r="M268">
            <v>13</v>
          </cell>
        </row>
        <row r="269">
          <cell r="M269">
            <v>13</v>
          </cell>
        </row>
        <row r="270">
          <cell r="M270">
            <v>13</v>
          </cell>
        </row>
        <row r="271">
          <cell r="M271">
            <v>13</v>
          </cell>
        </row>
        <row r="272">
          <cell r="M272" t="str">
            <v/>
          </cell>
        </row>
        <row r="273">
          <cell r="M273">
            <v>13</v>
          </cell>
        </row>
        <row r="274">
          <cell r="M274">
            <v>13</v>
          </cell>
        </row>
        <row r="275">
          <cell r="M275">
            <v>13</v>
          </cell>
        </row>
        <row r="276">
          <cell r="M276">
            <v>13</v>
          </cell>
        </row>
        <row r="277">
          <cell r="M277">
            <v>13</v>
          </cell>
        </row>
        <row r="278">
          <cell r="M278" t="str">
            <v/>
          </cell>
        </row>
        <row r="279">
          <cell r="M279">
            <v>13</v>
          </cell>
        </row>
        <row r="280">
          <cell r="M280">
            <v>13</v>
          </cell>
        </row>
        <row r="281">
          <cell r="M281">
            <v>13</v>
          </cell>
        </row>
        <row r="282">
          <cell r="M282">
            <v>13</v>
          </cell>
        </row>
        <row r="283">
          <cell r="M283">
            <v>13</v>
          </cell>
        </row>
        <row r="284">
          <cell r="M284">
            <v>13</v>
          </cell>
        </row>
        <row r="285">
          <cell r="M285">
            <v>13</v>
          </cell>
        </row>
        <row r="286">
          <cell r="M286">
            <v>13</v>
          </cell>
        </row>
        <row r="287">
          <cell r="M287" t="str">
            <v/>
          </cell>
        </row>
        <row r="288">
          <cell r="M288" t="str">
            <v/>
          </cell>
        </row>
        <row r="289">
          <cell r="M289" t="str">
            <v/>
          </cell>
        </row>
        <row r="290">
          <cell r="M290">
            <v>14</v>
          </cell>
        </row>
        <row r="291">
          <cell r="M291">
            <v>14</v>
          </cell>
        </row>
        <row r="292">
          <cell r="M292">
            <v>14</v>
          </cell>
        </row>
        <row r="293">
          <cell r="M293">
            <v>14</v>
          </cell>
        </row>
        <row r="294">
          <cell r="M294">
            <v>14</v>
          </cell>
        </row>
        <row r="295">
          <cell r="M295">
            <v>14</v>
          </cell>
        </row>
        <row r="296">
          <cell r="M296">
            <v>14</v>
          </cell>
        </row>
        <row r="297">
          <cell r="M297">
            <v>14</v>
          </cell>
        </row>
        <row r="298">
          <cell r="M298">
            <v>14</v>
          </cell>
        </row>
        <row r="299">
          <cell r="M299">
            <v>14</v>
          </cell>
        </row>
        <row r="300">
          <cell r="M300">
            <v>14</v>
          </cell>
        </row>
        <row r="301">
          <cell r="M301" t="str">
            <v/>
          </cell>
        </row>
        <row r="302">
          <cell r="M302">
            <v>14</v>
          </cell>
        </row>
        <row r="303">
          <cell r="M303">
            <v>14</v>
          </cell>
        </row>
        <row r="304">
          <cell r="M304">
            <v>14</v>
          </cell>
        </row>
        <row r="305">
          <cell r="M305">
            <v>14</v>
          </cell>
        </row>
        <row r="306">
          <cell r="M306">
            <v>14</v>
          </cell>
        </row>
        <row r="307">
          <cell r="M307">
            <v>14</v>
          </cell>
        </row>
        <row r="308">
          <cell r="M308">
            <v>14</v>
          </cell>
        </row>
        <row r="309">
          <cell r="M309">
            <v>14</v>
          </cell>
        </row>
        <row r="310">
          <cell r="M310" t="str">
            <v/>
          </cell>
        </row>
        <row r="311">
          <cell r="M311" t="str">
            <v/>
          </cell>
        </row>
        <row r="312">
          <cell r="M312">
            <v>14</v>
          </cell>
        </row>
        <row r="313">
          <cell r="M313" t="str">
            <v/>
          </cell>
        </row>
        <row r="314">
          <cell r="M314">
            <v>14</v>
          </cell>
        </row>
        <row r="315">
          <cell r="M315">
            <v>14</v>
          </cell>
        </row>
        <row r="316">
          <cell r="M316">
            <v>14</v>
          </cell>
        </row>
        <row r="317">
          <cell r="M317">
            <v>14</v>
          </cell>
        </row>
        <row r="318">
          <cell r="M318">
            <v>14</v>
          </cell>
        </row>
        <row r="319">
          <cell r="M319">
            <v>14</v>
          </cell>
        </row>
        <row r="320">
          <cell r="M320" t="str">
            <v/>
          </cell>
        </row>
        <row r="321">
          <cell r="M321">
            <v>14</v>
          </cell>
        </row>
        <row r="322">
          <cell r="M322">
            <v>14</v>
          </cell>
        </row>
        <row r="323">
          <cell r="M323">
            <v>14</v>
          </cell>
        </row>
        <row r="324">
          <cell r="M324">
            <v>14</v>
          </cell>
        </row>
        <row r="325">
          <cell r="M325">
            <v>14</v>
          </cell>
        </row>
        <row r="326">
          <cell r="M326">
            <v>14</v>
          </cell>
        </row>
        <row r="327">
          <cell r="M327" t="str">
            <v/>
          </cell>
        </row>
        <row r="328">
          <cell r="M328">
            <v>14</v>
          </cell>
        </row>
        <row r="329">
          <cell r="M329">
            <v>14</v>
          </cell>
        </row>
        <row r="330">
          <cell r="M330">
            <v>14</v>
          </cell>
        </row>
        <row r="331">
          <cell r="M331">
            <v>14</v>
          </cell>
        </row>
        <row r="332">
          <cell r="M332">
            <v>14</v>
          </cell>
        </row>
        <row r="333">
          <cell r="M333">
            <v>14</v>
          </cell>
        </row>
        <row r="334">
          <cell r="M334">
            <v>14</v>
          </cell>
        </row>
        <row r="335">
          <cell r="M335">
            <v>14</v>
          </cell>
        </row>
        <row r="336">
          <cell r="M336">
            <v>14</v>
          </cell>
        </row>
        <row r="337">
          <cell r="M337">
            <v>14</v>
          </cell>
        </row>
        <row r="338">
          <cell r="M338" t="str">
            <v/>
          </cell>
        </row>
        <row r="339">
          <cell r="M339">
            <v>14</v>
          </cell>
        </row>
        <row r="340">
          <cell r="M340">
            <v>14</v>
          </cell>
        </row>
        <row r="341">
          <cell r="M341">
            <v>14</v>
          </cell>
        </row>
        <row r="342">
          <cell r="M342">
            <v>14</v>
          </cell>
        </row>
        <row r="343">
          <cell r="M343">
            <v>14</v>
          </cell>
        </row>
        <row r="344">
          <cell r="M344">
            <v>14</v>
          </cell>
        </row>
        <row r="345">
          <cell r="M345">
            <v>14</v>
          </cell>
        </row>
        <row r="346">
          <cell r="M346">
            <v>14</v>
          </cell>
        </row>
        <row r="347">
          <cell r="M347" t="str">
            <v/>
          </cell>
        </row>
        <row r="348">
          <cell r="M348">
            <v>14</v>
          </cell>
        </row>
        <row r="349">
          <cell r="M349">
            <v>14</v>
          </cell>
        </row>
        <row r="350">
          <cell r="M350">
            <v>14</v>
          </cell>
        </row>
        <row r="351">
          <cell r="M351">
            <v>14</v>
          </cell>
        </row>
        <row r="352">
          <cell r="M352">
            <v>14</v>
          </cell>
        </row>
        <row r="353">
          <cell r="M353">
            <v>14</v>
          </cell>
        </row>
        <row r="354">
          <cell r="M354">
            <v>14</v>
          </cell>
        </row>
        <row r="355">
          <cell r="M355">
            <v>14</v>
          </cell>
        </row>
        <row r="356">
          <cell r="M356">
            <v>14</v>
          </cell>
        </row>
        <row r="357">
          <cell r="M357">
            <v>14</v>
          </cell>
        </row>
        <row r="358">
          <cell r="M358">
            <v>14</v>
          </cell>
        </row>
        <row r="359">
          <cell r="M359">
            <v>14</v>
          </cell>
        </row>
        <row r="360">
          <cell r="M360">
            <v>14</v>
          </cell>
        </row>
        <row r="361">
          <cell r="M361" t="str">
            <v/>
          </cell>
        </row>
        <row r="362">
          <cell r="M362">
            <v>14</v>
          </cell>
        </row>
        <row r="363">
          <cell r="M363">
            <v>14</v>
          </cell>
        </row>
        <row r="364">
          <cell r="M364">
            <v>14</v>
          </cell>
        </row>
        <row r="365">
          <cell r="M365">
            <v>14</v>
          </cell>
        </row>
        <row r="366">
          <cell r="M366">
            <v>14</v>
          </cell>
        </row>
        <row r="367">
          <cell r="M367" t="str">
            <v/>
          </cell>
        </row>
        <row r="368">
          <cell r="M368">
            <v>14</v>
          </cell>
        </row>
        <row r="369">
          <cell r="M369">
            <v>14</v>
          </cell>
        </row>
        <row r="370">
          <cell r="M370">
            <v>14</v>
          </cell>
        </row>
        <row r="371">
          <cell r="M371">
            <v>14</v>
          </cell>
        </row>
        <row r="372">
          <cell r="M372">
            <v>14</v>
          </cell>
        </row>
        <row r="373">
          <cell r="M373">
            <v>14</v>
          </cell>
        </row>
        <row r="374">
          <cell r="M374">
            <v>14</v>
          </cell>
        </row>
        <row r="375">
          <cell r="M375" t="str">
            <v/>
          </cell>
        </row>
        <row r="376">
          <cell r="M376" t="str">
            <v/>
          </cell>
        </row>
        <row r="377">
          <cell r="M377">
            <v>14</v>
          </cell>
        </row>
        <row r="378">
          <cell r="M378">
            <v>14</v>
          </cell>
        </row>
        <row r="379">
          <cell r="M379">
            <v>14</v>
          </cell>
        </row>
        <row r="380">
          <cell r="M380">
            <v>14</v>
          </cell>
        </row>
        <row r="381">
          <cell r="M381" t="str">
            <v/>
          </cell>
        </row>
        <row r="382">
          <cell r="M382">
            <v>14</v>
          </cell>
        </row>
        <row r="383">
          <cell r="M383">
            <v>14</v>
          </cell>
        </row>
        <row r="384">
          <cell r="M384">
            <v>14</v>
          </cell>
        </row>
        <row r="385">
          <cell r="M385">
            <v>14</v>
          </cell>
        </row>
        <row r="386">
          <cell r="M386">
            <v>14</v>
          </cell>
        </row>
        <row r="387">
          <cell r="M387" t="str">
            <v/>
          </cell>
        </row>
        <row r="388">
          <cell r="M388">
            <v>14</v>
          </cell>
        </row>
        <row r="389">
          <cell r="M389">
            <v>14</v>
          </cell>
        </row>
        <row r="390">
          <cell r="M390">
            <v>14</v>
          </cell>
        </row>
        <row r="391">
          <cell r="M391">
            <v>14</v>
          </cell>
        </row>
        <row r="392">
          <cell r="M392" t="str">
            <v/>
          </cell>
        </row>
        <row r="393">
          <cell r="M393">
            <v>14</v>
          </cell>
        </row>
        <row r="394">
          <cell r="M394">
            <v>14</v>
          </cell>
        </row>
        <row r="395">
          <cell r="M395">
            <v>14</v>
          </cell>
        </row>
        <row r="396">
          <cell r="M396">
            <v>14</v>
          </cell>
        </row>
        <row r="397">
          <cell r="M397">
            <v>14</v>
          </cell>
        </row>
        <row r="398">
          <cell r="M398">
            <v>14</v>
          </cell>
        </row>
        <row r="399">
          <cell r="M399" t="str">
            <v/>
          </cell>
        </row>
        <row r="400">
          <cell r="M400">
            <v>14</v>
          </cell>
        </row>
        <row r="401">
          <cell r="M401">
            <v>14</v>
          </cell>
        </row>
        <row r="402">
          <cell r="M402" t="str">
            <v/>
          </cell>
        </row>
        <row r="403">
          <cell r="M403">
            <v>14</v>
          </cell>
        </row>
        <row r="404">
          <cell r="M404">
            <v>14</v>
          </cell>
        </row>
        <row r="405">
          <cell r="M405" t="str">
            <v/>
          </cell>
        </row>
        <row r="406">
          <cell r="M406" t="str">
            <v/>
          </cell>
        </row>
        <row r="407">
          <cell r="M407">
            <v>14</v>
          </cell>
        </row>
        <row r="408">
          <cell r="M408">
            <v>14</v>
          </cell>
        </row>
        <row r="409">
          <cell r="M409">
            <v>14</v>
          </cell>
        </row>
        <row r="410">
          <cell r="M410">
            <v>14</v>
          </cell>
        </row>
        <row r="411">
          <cell r="M411" t="str">
            <v/>
          </cell>
        </row>
        <row r="412">
          <cell r="M412">
            <v>14</v>
          </cell>
        </row>
        <row r="413">
          <cell r="M413">
            <v>14</v>
          </cell>
        </row>
        <row r="414">
          <cell r="M414">
            <v>14</v>
          </cell>
        </row>
        <row r="415">
          <cell r="M415">
            <v>14</v>
          </cell>
        </row>
        <row r="416">
          <cell r="M416">
            <v>14</v>
          </cell>
        </row>
        <row r="417">
          <cell r="M417" t="str">
            <v/>
          </cell>
        </row>
        <row r="418">
          <cell r="M418">
            <v>14</v>
          </cell>
        </row>
        <row r="419">
          <cell r="M419">
            <v>14</v>
          </cell>
        </row>
        <row r="420">
          <cell r="M420">
            <v>14</v>
          </cell>
        </row>
        <row r="421">
          <cell r="M421">
            <v>14</v>
          </cell>
        </row>
        <row r="422">
          <cell r="M422" t="str">
            <v/>
          </cell>
        </row>
        <row r="423">
          <cell r="M423">
            <v>14</v>
          </cell>
        </row>
        <row r="424">
          <cell r="M424">
            <v>14</v>
          </cell>
        </row>
        <row r="425">
          <cell r="M425">
            <v>14</v>
          </cell>
        </row>
        <row r="426">
          <cell r="M426">
            <v>14</v>
          </cell>
        </row>
        <row r="427">
          <cell r="M427">
            <v>14</v>
          </cell>
        </row>
        <row r="428">
          <cell r="M428">
            <v>14</v>
          </cell>
        </row>
        <row r="429">
          <cell r="M429" t="str">
            <v/>
          </cell>
        </row>
        <row r="430">
          <cell r="M430">
            <v>14</v>
          </cell>
        </row>
        <row r="431">
          <cell r="M431" t="str">
            <v/>
          </cell>
        </row>
        <row r="432">
          <cell r="M432">
            <v>14</v>
          </cell>
        </row>
        <row r="433">
          <cell r="M433" t="str">
            <v/>
          </cell>
        </row>
        <row r="434">
          <cell r="M434">
            <v>14</v>
          </cell>
        </row>
        <row r="435">
          <cell r="M435">
            <v>14</v>
          </cell>
        </row>
        <row r="436">
          <cell r="M436" t="str">
            <v/>
          </cell>
        </row>
        <row r="437">
          <cell r="M437">
            <v>14</v>
          </cell>
        </row>
        <row r="438">
          <cell r="M438">
            <v>14</v>
          </cell>
        </row>
        <row r="439">
          <cell r="M439">
            <v>14</v>
          </cell>
        </row>
        <row r="440">
          <cell r="M440">
            <v>14</v>
          </cell>
        </row>
        <row r="441">
          <cell r="M441" t="str">
            <v/>
          </cell>
        </row>
        <row r="442">
          <cell r="M442">
            <v>14</v>
          </cell>
        </row>
        <row r="443">
          <cell r="M443">
            <v>14</v>
          </cell>
        </row>
        <row r="444">
          <cell r="M444">
            <v>14</v>
          </cell>
        </row>
        <row r="445">
          <cell r="M445">
            <v>14</v>
          </cell>
        </row>
        <row r="446">
          <cell r="M446">
            <v>14</v>
          </cell>
        </row>
        <row r="447">
          <cell r="M447">
            <v>14</v>
          </cell>
        </row>
        <row r="448">
          <cell r="M448">
            <v>14</v>
          </cell>
        </row>
        <row r="449">
          <cell r="M449">
            <v>14</v>
          </cell>
        </row>
        <row r="450">
          <cell r="M450">
            <v>14</v>
          </cell>
        </row>
        <row r="451">
          <cell r="M451">
            <v>14</v>
          </cell>
        </row>
        <row r="452">
          <cell r="M452">
            <v>14</v>
          </cell>
        </row>
        <row r="453">
          <cell r="M453">
            <v>14</v>
          </cell>
        </row>
        <row r="454">
          <cell r="M454" t="str">
            <v/>
          </cell>
        </row>
        <row r="455">
          <cell r="M455" t="str">
            <v/>
          </cell>
        </row>
        <row r="456">
          <cell r="M456">
            <v>14</v>
          </cell>
        </row>
        <row r="457">
          <cell r="M457">
            <v>14</v>
          </cell>
        </row>
        <row r="458">
          <cell r="M458">
            <v>14</v>
          </cell>
        </row>
        <row r="459">
          <cell r="M459">
            <v>14</v>
          </cell>
        </row>
        <row r="460">
          <cell r="M460">
            <v>14</v>
          </cell>
        </row>
        <row r="461">
          <cell r="M461">
            <v>14</v>
          </cell>
        </row>
        <row r="462">
          <cell r="M462">
            <v>14</v>
          </cell>
        </row>
        <row r="463">
          <cell r="M463" t="str">
            <v/>
          </cell>
        </row>
        <row r="464">
          <cell r="M464">
            <v>14</v>
          </cell>
        </row>
        <row r="465">
          <cell r="M465">
            <v>14</v>
          </cell>
        </row>
        <row r="466">
          <cell r="M466">
            <v>14</v>
          </cell>
        </row>
        <row r="467">
          <cell r="M467">
            <v>14</v>
          </cell>
        </row>
        <row r="468">
          <cell r="M468">
            <v>14</v>
          </cell>
        </row>
        <row r="469">
          <cell r="M469">
            <v>14</v>
          </cell>
        </row>
        <row r="470">
          <cell r="M470">
            <v>14</v>
          </cell>
        </row>
        <row r="471">
          <cell r="M471" t="str">
            <v/>
          </cell>
        </row>
        <row r="472">
          <cell r="M472">
            <v>14</v>
          </cell>
        </row>
        <row r="473">
          <cell r="M473">
            <v>14</v>
          </cell>
        </row>
        <row r="474">
          <cell r="M474">
            <v>14</v>
          </cell>
        </row>
        <row r="475">
          <cell r="M475">
            <v>14</v>
          </cell>
        </row>
        <row r="476">
          <cell r="M476">
            <v>14</v>
          </cell>
        </row>
        <row r="477">
          <cell r="M477">
            <v>14</v>
          </cell>
        </row>
        <row r="478">
          <cell r="M478">
            <v>14</v>
          </cell>
        </row>
        <row r="479">
          <cell r="M479" t="str">
            <v/>
          </cell>
        </row>
        <row r="480">
          <cell r="M480">
            <v>14</v>
          </cell>
        </row>
        <row r="481">
          <cell r="M481">
            <v>14</v>
          </cell>
        </row>
        <row r="482">
          <cell r="M482">
            <v>14</v>
          </cell>
        </row>
        <row r="483">
          <cell r="M483">
            <v>14</v>
          </cell>
        </row>
        <row r="484">
          <cell r="M484">
            <v>14</v>
          </cell>
        </row>
        <row r="485">
          <cell r="M485">
            <v>14</v>
          </cell>
        </row>
        <row r="486">
          <cell r="M486">
            <v>14</v>
          </cell>
        </row>
        <row r="487">
          <cell r="M487" t="str">
            <v/>
          </cell>
        </row>
        <row r="488">
          <cell r="M488">
            <v>14</v>
          </cell>
        </row>
        <row r="489">
          <cell r="M489">
            <v>14</v>
          </cell>
        </row>
        <row r="490">
          <cell r="M490">
            <v>14</v>
          </cell>
        </row>
        <row r="491">
          <cell r="M491">
            <v>14</v>
          </cell>
        </row>
        <row r="492">
          <cell r="M492">
            <v>14</v>
          </cell>
        </row>
        <row r="493">
          <cell r="M493" t="str">
            <v/>
          </cell>
        </row>
        <row r="494">
          <cell r="M494">
            <v>14</v>
          </cell>
        </row>
        <row r="495">
          <cell r="M495" t="str">
            <v/>
          </cell>
        </row>
        <row r="496">
          <cell r="M496">
            <v>14</v>
          </cell>
        </row>
        <row r="497">
          <cell r="M497" t="str">
            <v/>
          </cell>
        </row>
        <row r="498">
          <cell r="M498">
            <v>14</v>
          </cell>
        </row>
        <row r="499">
          <cell r="M499" t="str">
            <v/>
          </cell>
        </row>
        <row r="500">
          <cell r="M500" t="str">
            <v/>
          </cell>
        </row>
        <row r="501">
          <cell r="M501">
            <v>14</v>
          </cell>
        </row>
        <row r="502">
          <cell r="M502">
            <v>14</v>
          </cell>
        </row>
        <row r="503">
          <cell r="M503">
            <v>14</v>
          </cell>
        </row>
        <row r="504">
          <cell r="M504">
            <v>14</v>
          </cell>
        </row>
        <row r="505">
          <cell r="M505" t="str">
            <v/>
          </cell>
        </row>
        <row r="506">
          <cell r="M506">
            <v>14</v>
          </cell>
        </row>
        <row r="507">
          <cell r="M507" t="str">
            <v/>
          </cell>
        </row>
        <row r="508">
          <cell r="M508">
            <v>14</v>
          </cell>
        </row>
        <row r="509">
          <cell r="M509">
            <v>14</v>
          </cell>
        </row>
        <row r="510">
          <cell r="M510" t="str">
            <v/>
          </cell>
        </row>
        <row r="511">
          <cell r="M511" t="str">
            <v/>
          </cell>
        </row>
        <row r="512">
          <cell r="M512">
            <v>14</v>
          </cell>
        </row>
        <row r="513">
          <cell r="M513">
            <v>14</v>
          </cell>
        </row>
        <row r="514">
          <cell r="M514">
            <v>14</v>
          </cell>
        </row>
        <row r="515">
          <cell r="M515">
            <v>14</v>
          </cell>
        </row>
        <row r="516">
          <cell r="M516" t="str">
            <v/>
          </cell>
        </row>
        <row r="517">
          <cell r="M517">
            <v>14</v>
          </cell>
        </row>
        <row r="518">
          <cell r="M518">
            <v>14</v>
          </cell>
        </row>
        <row r="519">
          <cell r="M519">
            <v>14</v>
          </cell>
        </row>
        <row r="520">
          <cell r="M520" t="str">
            <v/>
          </cell>
        </row>
        <row r="521">
          <cell r="M521">
            <v>14</v>
          </cell>
        </row>
        <row r="522">
          <cell r="M522">
            <v>14</v>
          </cell>
        </row>
        <row r="523">
          <cell r="M523">
            <v>14</v>
          </cell>
        </row>
        <row r="524">
          <cell r="M524">
            <v>14</v>
          </cell>
        </row>
        <row r="525">
          <cell r="M525">
            <v>14</v>
          </cell>
        </row>
        <row r="526">
          <cell r="M526">
            <v>14</v>
          </cell>
        </row>
        <row r="527">
          <cell r="M527">
            <v>14</v>
          </cell>
        </row>
        <row r="528">
          <cell r="M528" t="str">
            <v/>
          </cell>
        </row>
        <row r="529">
          <cell r="M529">
            <v>14</v>
          </cell>
        </row>
        <row r="530">
          <cell r="M530" t="str">
            <v/>
          </cell>
        </row>
        <row r="531">
          <cell r="M531" t="str">
            <v/>
          </cell>
        </row>
        <row r="532">
          <cell r="M532">
            <v>15</v>
          </cell>
        </row>
        <row r="533">
          <cell r="M533">
            <v>15</v>
          </cell>
        </row>
        <row r="534">
          <cell r="M534">
            <v>15</v>
          </cell>
        </row>
        <row r="535">
          <cell r="M535">
            <v>15</v>
          </cell>
        </row>
        <row r="536">
          <cell r="M536">
            <v>15</v>
          </cell>
        </row>
        <row r="537">
          <cell r="M537">
            <v>15</v>
          </cell>
        </row>
        <row r="538">
          <cell r="M538">
            <v>15</v>
          </cell>
        </row>
        <row r="539">
          <cell r="M539">
            <v>15</v>
          </cell>
        </row>
        <row r="540">
          <cell r="M540">
            <v>15</v>
          </cell>
        </row>
        <row r="541">
          <cell r="M541">
            <v>15</v>
          </cell>
        </row>
        <row r="542">
          <cell r="M542">
            <v>15</v>
          </cell>
        </row>
        <row r="543">
          <cell r="M543">
            <v>15</v>
          </cell>
        </row>
        <row r="544">
          <cell r="M544" t="str">
            <v/>
          </cell>
        </row>
        <row r="545">
          <cell r="M545" t="str">
            <v/>
          </cell>
        </row>
        <row r="546">
          <cell r="M546">
            <v>15</v>
          </cell>
        </row>
        <row r="547">
          <cell r="M547" t="str">
            <v/>
          </cell>
        </row>
        <row r="548">
          <cell r="M548">
            <v>15</v>
          </cell>
        </row>
        <row r="549">
          <cell r="M549">
            <v>15</v>
          </cell>
        </row>
        <row r="550">
          <cell r="M550">
            <v>15</v>
          </cell>
        </row>
        <row r="551">
          <cell r="M551">
            <v>15</v>
          </cell>
        </row>
        <row r="552">
          <cell r="M552">
            <v>15</v>
          </cell>
        </row>
        <row r="553">
          <cell r="M553" t="str">
            <v/>
          </cell>
        </row>
        <row r="554">
          <cell r="M554">
            <v>15</v>
          </cell>
        </row>
        <row r="555">
          <cell r="M555">
            <v>15</v>
          </cell>
        </row>
        <row r="556">
          <cell r="M556">
            <v>15</v>
          </cell>
        </row>
        <row r="557">
          <cell r="M557">
            <v>15</v>
          </cell>
        </row>
        <row r="558">
          <cell r="M558">
            <v>15</v>
          </cell>
        </row>
        <row r="559">
          <cell r="M559" t="str">
            <v/>
          </cell>
        </row>
        <row r="560">
          <cell r="M560">
            <v>15</v>
          </cell>
        </row>
        <row r="561">
          <cell r="M561">
            <v>15</v>
          </cell>
        </row>
        <row r="562">
          <cell r="M562">
            <v>15</v>
          </cell>
        </row>
        <row r="563">
          <cell r="M563">
            <v>15</v>
          </cell>
        </row>
        <row r="564">
          <cell r="M564">
            <v>15</v>
          </cell>
        </row>
        <row r="565">
          <cell r="M565" t="str">
            <v/>
          </cell>
        </row>
        <row r="566">
          <cell r="M566">
            <v>15</v>
          </cell>
        </row>
        <row r="567">
          <cell r="M567">
            <v>15</v>
          </cell>
        </row>
        <row r="568">
          <cell r="M568">
            <v>15</v>
          </cell>
        </row>
        <row r="569">
          <cell r="M569">
            <v>15</v>
          </cell>
        </row>
        <row r="570">
          <cell r="M570">
            <v>15</v>
          </cell>
        </row>
        <row r="571">
          <cell r="M571" t="str">
            <v/>
          </cell>
        </row>
        <row r="572">
          <cell r="M572">
            <v>15</v>
          </cell>
        </row>
        <row r="573">
          <cell r="M573">
            <v>15</v>
          </cell>
        </row>
        <row r="574">
          <cell r="M574">
            <v>15</v>
          </cell>
        </row>
        <row r="575">
          <cell r="M575">
            <v>15</v>
          </cell>
        </row>
        <row r="576">
          <cell r="M576">
            <v>15</v>
          </cell>
        </row>
        <row r="577">
          <cell r="M577">
            <v>15</v>
          </cell>
        </row>
        <row r="578">
          <cell r="M578">
            <v>15</v>
          </cell>
        </row>
        <row r="579">
          <cell r="M579">
            <v>15</v>
          </cell>
        </row>
        <row r="580">
          <cell r="M580">
            <v>15</v>
          </cell>
        </row>
        <row r="581">
          <cell r="M581">
            <v>15</v>
          </cell>
        </row>
        <row r="582">
          <cell r="M582" t="str">
            <v/>
          </cell>
        </row>
        <row r="583">
          <cell r="M583">
            <v>15</v>
          </cell>
        </row>
        <row r="584">
          <cell r="M584">
            <v>15</v>
          </cell>
        </row>
        <row r="585">
          <cell r="M585">
            <v>15</v>
          </cell>
        </row>
        <row r="586">
          <cell r="M586">
            <v>15</v>
          </cell>
        </row>
        <row r="587">
          <cell r="M587">
            <v>15</v>
          </cell>
        </row>
        <row r="588">
          <cell r="M588">
            <v>15</v>
          </cell>
        </row>
        <row r="589">
          <cell r="M589">
            <v>15</v>
          </cell>
        </row>
        <row r="590">
          <cell r="M590">
            <v>15</v>
          </cell>
        </row>
        <row r="591">
          <cell r="M591" t="str">
            <v/>
          </cell>
        </row>
        <row r="592">
          <cell r="M592">
            <v>15</v>
          </cell>
        </row>
        <row r="593">
          <cell r="M593">
            <v>15</v>
          </cell>
        </row>
        <row r="594">
          <cell r="M594">
            <v>15</v>
          </cell>
        </row>
        <row r="595">
          <cell r="M595">
            <v>15</v>
          </cell>
        </row>
        <row r="596">
          <cell r="M596">
            <v>15</v>
          </cell>
        </row>
        <row r="597">
          <cell r="M597">
            <v>15</v>
          </cell>
        </row>
        <row r="598">
          <cell r="M598">
            <v>15</v>
          </cell>
        </row>
        <row r="599">
          <cell r="M599">
            <v>15</v>
          </cell>
        </row>
        <row r="600">
          <cell r="M600">
            <v>15</v>
          </cell>
        </row>
        <row r="601">
          <cell r="M601">
            <v>15</v>
          </cell>
        </row>
        <row r="602">
          <cell r="M602">
            <v>15</v>
          </cell>
        </row>
        <row r="603">
          <cell r="M603">
            <v>15</v>
          </cell>
        </row>
        <row r="604">
          <cell r="M604">
            <v>15</v>
          </cell>
        </row>
        <row r="605">
          <cell r="M605" t="str">
            <v/>
          </cell>
        </row>
        <row r="606">
          <cell r="M606">
            <v>15</v>
          </cell>
        </row>
        <row r="607">
          <cell r="M607">
            <v>15</v>
          </cell>
        </row>
        <row r="608">
          <cell r="M608">
            <v>15</v>
          </cell>
        </row>
        <row r="609">
          <cell r="M609">
            <v>15</v>
          </cell>
        </row>
        <row r="610">
          <cell r="M610">
            <v>15</v>
          </cell>
        </row>
        <row r="611">
          <cell r="M611">
            <v>15</v>
          </cell>
        </row>
        <row r="612">
          <cell r="M612">
            <v>15</v>
          </cell>
        </row>
        <row r="613">
          <cell r="M613">
            <v>15</v>
          </cell>
        </row>
        <row r="614">
          <cell r="M614">
            <v>15</v>
          </cell>
        </row>
        <row r="615">
          <cell r="M615">
            <v>15</v>
          </cell>
        </row>
        <row r="616">
          <cell r="M616">
            <v>15</v>
          </cell>
        </row>
        <row r="617">
          <cell r="M617" t="str">
            <v/>
          </cell>
        </row>
        <row r="618">
          <cell r="M618">
            <v>15</v>
          </cell>
        </row>
        <row r="619">
          <cell r="M619">
            <v>15</v>
          </cell>
        </row>
        <row r="620">
          <cell r="M620">
            <v>15</v>
          </cell>
        </row>
        <row r="621">
          <cell r="M621">
            <v>15</v>
          </cell>
        </row>
        <row r="622">
          <cell r="M622">
            <v>15</v>
          </cell>
        </row>
        <row r="623">
          <cell r="M623" t="str">
            <v/>
          </cell>
        </row>
        <row r="624">
          <cell r="M624">
            <v>15</v>
          </cell>
        </row>
        <row r="625">
          <cell r="M625">
            <v>15</v>
          </cell>
        </row>
        <row r="626">
          <cell r="M626">
            <v>15</v>
          </cell>
        </row>
        <row r="627">
          <cell r="M627">
            <v>15</v>
          </cell>
        </row>
        <row r="628">
          <cell r="M628">
            <v>15</v>
          </cell>
        </row>
        <row r="629">
          <cell r="M629">
            <v>15</v>
          </cell>
        </row>
        <row r="630">
          <cell r="M630">
            <v>15</v>
          </cell>
        </row>
        <row r="631">
          <cell r="M631">
            <v>15</v>
          </cell>
        </row>
        <row r="632">
          <cell r="M632">
            <v>15</v>
          </cell>
        </row>
        <row r="633">
          <cell r="M633">
            <v>15</v>
          </cell>
        </row>
        <row r="634">
          <cell r="M634" t="str">
            <v/>
          </cell>
        </row>
        <row r="635">
          <cell r="M635" t="str">
            <v/>
          </cell>
        </row>
        <row r="636">
          <cell r="M636">
            <v>15</v>
          </cell>
        </row>
        <row r="637">
          <cell r="M637">
            <v>15</v>
          </cell>
        </row>
        <row r="638">
          <cell r="M638">
            <v>15</v>
          </cell>
        </row>
        <row r="639">
          <cell r="M639">
            <v>15</v>
          </cell>
        </row>
        <row r="640">
          <cell r="M640">
            <v>15</v>
          </cell>
        </row>
        <row r="641">
          <cell r="M641" t="str">
            <v/>
          </cell>
        </row>
        <row r="642">
          <cell r="M642">
            <v>15</v>
          </cell>
        </row>
        <row r="643">
          <cell r="M643">
            <v>15</v>
          </cell>
        </row>
        <row r="644">
          <cell r="M644">
            <v>15</v>
          </cell>
        </row>
        <row r="645">
          <cell r="M645">
            <v>15</v>
          </cell>
        </row>
        <row r="646">
          <cell r="M646" t="str">
            <v/>
          </cell>
        </row>
        <row r="647">
          <cell r="M647">
            <v>15</v>
          </cell>
        </row>
        <row r="648">
          <cell r="M648">
            <v>15</v>
          </cell>
        </row>
        <row r="649">
          <cell r="M649">
            <v>15</v>
          </cell>
        </row>
        <row r="650">
          <cell r="M650">
            <v>15</v>
          </cell>
        </row>
        <row r="651">
          <cell r="M651">
            <v>15</v>
          </cell>
        </row>
        <row r="652">
          <cell r="M652">
            <v>15</v>
          </cell>
        </row>
        <row r="653">
          <cell r="M653" t="str">
            <v/>
          </cell>
        </row>
        <row r="654">
          <cell r="M654">
            <v>15</v>
          </cell>
        </row>
        <row r="655">
          <cell r="M655">
            <v>15</v>
          </cell>
        </row>
        <row r="656">
          <cell r="M656" t="str">
            <v/>
          </cell>
        </row>
        <row r="657">
          <cell r="M657">
            <v>15</v>
          </cell>
        </row>
        <row r="658">
          <cell r="M658">
            <v>15</v>
          </cell>
        </row>
        <row r="659">
          <cell r="M659" t="str">
            <v/>
          </cell>
        </row>
        <row r="660">
          <cell r="M660" t="str">
            <v/>
          </cell>
        </row>
        <row r="661">
          <cell r="M661">
            <v>15</v>
          </cell>
        </row>
        <row r="662">
          <cell r="M662">
            <v>15</v>
          </cell>
        </row>
        <row r="663">
          <cell r="M663">
            <v>15</v>
          </cell>
        </row>
        <row r="664">
          <cell r="M664">
            <v>15</v>
          </cell>
        </row>
        <row r="665">
          <cell r="M665">
            <v>15</v>
          </cell>
        </row>
        <row r="666">
          <cell r="M666">
            <v>15</v>
          </cell>
        </row>
        <row r="667">
          <cell r="M667">
            <v>15</v>
          </cell>
        </row>
        <row r="668">
          <cell r="M668" t="str">
            <v/>
          </cell>
        </row>
        <row r="669">
          <cell r="M669">
            <v>15</v>
          </cell>
        </row>
        <row r="670">
          <cell r="M670">
            <v>15</v>
          </cell>
        </row>
        <row r="671">
          <cell r="M671">
            <v>15</v>
          </cell>
        </row>
        <row r="672">
          <cell r="M672">
            <v>15</v>
          </cell>
        </row>
        <row r="673">
          <cell r="M673">
            <v>15</v>
          </cell>
        </row>
        <row r="674">
          <cell r="M674">
            <v>15</v>
          </cell>
        </row>
        <row r="675">
          <cell r="M675">
            <v>15</v>
          </cell>
        </row>
        <row r="676">
          <cell r="M676" t="str">
            <v/>
          </cell>
        </row>
        <row r="677">
          <cell r="M677">
            <v>15</v>
          </cell>
        </row>
        <row r="678">
          <cell r="M678">
            <v>15</v>
          </cell>
        </row>
        <row r="679">
          <cell r="M679">
            <v>15</v>
          </cell>
        </row>
        <row r="680">
          <cell r="M680">
            <v>15</v>
          </cell>
        </row>
        <row r="681">
          <cell r="M681">
            <v>15</v>
          </cell>
        </row>
        <row r="682">
          <cell r="M682" t="str">
            <v/>
          </cell>
        </row>
        <row r="683">
          <cell r="M683">
            <v>15</v>
          </cell>
        </row>
        <row r="684">
          <cell r="M684" t="str">
            <v/>
          </cell>
        </row>
        <row r="685">
          <cell r="M685">
            <v>15</v>
          </cell>
        </row>
        <row r="686">
          <cell r="M686" t="str">
            <v/>
          </cell>
        </row>
        <row r="687">
          <cell r="M687" t="str">
            <v/>
          </cell>
        </row>
        <row r="688">
          <cell r="M688">
            <v>15</v>
          </cell>
        </row>
        <row r="689">
          <cell r="M689">
            <v>15</v>
          </cell>
        </row>
        <row r="690">
          <cell r="M690">
            <v>15</v>
          </cell>
        </row>
        <row r="691">
          <cell r="M691">
            <v>15</v>
          </cell>
        </row>
        <row r="692">
          <cell r="M692" t="str">
            <v/>
          </cell>
        </row>
        <row r="693">
          <cell r="M693">
            <v>15</v>
          </cell>
        </row>
        <row r="694">
          <cell r="M694">
            <v>15</v>
          </cell>
        </row>
        <row r="695">
          <cell r="M695" t="str">
            <v/>
          </cell>
        </row>
        <row r="696">
          <cell r="M696">
            <v>15</v>
          </cell>
        </row>
        <row r="697">
          <cell r="M697">
            <v>15</v>
          </cell>
        </row>
        <row r="698">
          <cell r="M698" t="str">
            <v/>
          </cell>
        </row>
        <row r="699">
          <cell r="M699" t="str">
            <v/>
          </cell>
        </row>
        <row r="700">
          <cell r="M700">
            <v>15</v>
          </cell>
        </row>
        <row r="701">
          <cell r="M701">
            <v>15</v>
          </cell>
        </row>
        <row r="702">
          <cell r="M702">
            <v>15</v>
          </cell>
        </row>
        <row r="703">
          <cell r="M703">
            <v>15</v>
          </cell>
        </row>
        <row r="704">
          <cell r="M704" t="str">
            <v/>
          </cell>
        </row>
        <row r="705">
          <cell r="M705">
            <v>15</v>
          </cell>
        </row>
        <row r="706">
          <cell r="M706">
            <v>15</v>
          </cell>
        </row>
        <row r="707">
          <cell r="M707">
            <v>15</v>
          </cell>
        </row>
        <row r="708">
          <cell r="M708" t="str">
            <v/>
          </cell>
        </row>
        <row r="709">
          <cell r="M709">
            <v>15</v>
          </cell>
        </row>
        <row r="710">
          <cell r="M710">
            <v>15</v>
          </cell>
        </row>
        <row r="711">
          <cell r="M711">
            <v>15</v>
          </cell>
        </row>
        <row r="712">
          <cell r="M712">
            <v>15</v>
          </cell>
        </row>
        <row r="713">
          <cell r="M713" t="str">
            <v/>
          </cell>
        </row>
        <row r="714">
          <cell r="M714">
            <v>15</v>
          </cell>
        </row>
        <row r="715">
          <cell r="M715" t="str">
            <v/>
          </cell>
        </row>
        <row r="716">
          <cell r="M716" t="str">
            <v/>
          </cell>
        </row>
        <row r="717">
          <cell r="M717">
            <v>16</v>
          </cell>
        </row>
        <row r="718">
          <cell r="M718">
            <v>16</v>
          </cell>
        </row>
        <row r="719">
          <cell r="M719">
            <v>16</v>
          </cell>
        </row>
        <row r="720">
          <cell r="M720">
            <v>16</v>
          </cell>
        </row>
        <row r="721">
          <cell r="M721">
            <v>16</v>
          </cell>
        </row>
        <row r="722">
          <cell r="M722">
            <v>16</v>
          </cell>
        </row>
        <row r="723">
          <cell r="M723">
            <v>16</v>
          </cell>
        </row>
        <row r="724">
          <cell r="M724">
            <v>16</v>
          </cell>
        </row>
        <row r="725">
          <cell r="M725">
            <v>16</v>
          </cell>
        </row>
        <row r="726">
          <cell r="M726">
            <v>16</v>
          </cell>
        </row>
        <row r="727">
          <cell r="M727">
            <v>16</v>
          </cell>
        </row>
        <row r="728">
          <cell r="M728">
            <v>16</v>
          </cell>
        </row>
        <row r="729">
          <cell r="M729" t="str">
            <v/>
          </cell>
        </row>
        <row r="730">
          <cell r="M730">
            <v>16</v>
          </cell>
        </row>
        <row r="731">
          <cell r="M731">
            <v>16</v>
          </cell>
        </row>
        <row r="732">
          <cell r="M732" t="str">
            <v/>
          </cell>
        </row>
        <row r="733">
          <cell r="M733" t="str">
            <v/>
          </cell>
        </row>
        <row r="734">
          <cell r="M734">
            <v>16</v>
          </cell>
        </row>
        <row r="735">
          <cell r="M735">
            <v>16</v>
          </cell>
        </row>
        <row r="736">
          <cell r="M736">
            <v>16</v>
          </cell>
        </row>
        <row r="737">
          <cell r="M737">
            <v>16</v>
          </cell>
        </row>
        <row r="738">
          <cell r="M738">
            <v>16</v>
          </cell>
        </row>
        <row r="739">
          <cell r="M739" t="str">
            <v/>
          </cell>
        </row>
        <row r="740">
          <cell r="M740">
            <v>16</v>
          </cell>
        </row>
        <row r="741">
          <cell r="M741">
            <v>16</v>
          </cell>
        </row>
        <row r="742">
          <cell r="M742">
            <v>16</v>
          </cell>
        </row>
        <row r="743">
          <cell r="M743">
            <v>16</v>
          </cell>
        </row>
        <row r="744">
          <cell r="M744">
            <v>16</v>
          </cell>
        </row>
        <row r="745">
          <cell r="M745" t="str">
            <v/>
          </cell>
        </row>
        <row r="746">
          <cell r="M746">
            <v>16</v>
          </cell>
        </row>
        <row r="747">
          <cell r="M747">
            <v>16</v>
          </cell>
        </row>
        <row r="748">
          <cell r="M748">
            <v>16</v>
          </cell>
        </row>
        <row r="749">
          <cell r="M749">
            <v>16</v>
          </cell>
        </row>
        <row r="750">
          <cell r="M750">
            <v>16</v>
          </cell>
        </row>
        <row r="751">
          <cell r="M751" t="str">
            <v/>
          </cell>
        </row>
        <row r="752">
          <cell r="M752">
            <v>16</v>
          </cell>
        </row>
        <row r="753">
          <cell r="M753">
            <v>16</v>
          </cell>
        </row>
        <row r="754">
          <cell r="M754">
            <v>16</v>
          </cell>
        </row>
        <row r="755">
          <cell r="M755">
            <v>16</v>
          </cell>
        </row>
        <row r="756">
          <cell r="M756">
            <v>16</v>
          </cell>
        </row>
        <row r="757">
          <cell r="M757" t="str">
            <v/>
          </cell>
        </row>
        <row r="758">
          <cell r="M758">
            <v>16</v>
          </cell>
        </row>
        <row r="759">
          <cell r="M759">
            <v>16</v>
          </cell>
        </row>
        <row r="760">
          <cell r="M760">
            <v>16</v>
          </cell>
        </row>
        <row r="761">
          <cell r="M761">
            <v>16</v>
          </cell>
        </row>
        <row r="762">
          <cell r="M762">
            <v>16</v>
          </cell>
        </row>
        <row r="763">
          <cell r="M763">
            <v>16</v>
          </cell>
        </row>
        <row r="764">
          <cell r="M764">
            <v>16</v>
          </cell>
        </row>
        <row r="765">
          <cell r="M765">
            <v>16</v>
          </cell>
        </row>
        <row r="766">
          <cell r="M766">
            <v>16</v>
          </cell>
        </row>
        <row r="767">
          <cell r="M767">
            <v>16</v>
          </cell>
        </row>
        <row r="768">
          <cell r="M768" t="str">
            <v/>
          </cell>
        </row>
        <row r="769">
          <cell r="M769">
            <v>16</v>
          </cell>
        </row>
        <row r="770">
          <cell r="M770">
            <v>16</v>
          </cell>
        </row>
        <row r="771">
          <cell r="M771" t="str">
            <v/>
          </cell>
        </row>
        <row r="772">
          <cell r="M772">
            <v>16</v>
          </cell>
        </row>
        <row r="773">
          <cell r="M773">
            <v>16</v>
          </cell>
        </row>
        <row r="774">
          <cell r="M774">
            <v>16</v>
          </cell>
        </row>
        <row r="775">
          <cell r="M775">
            <v>16</v>
          </cell>
        </row>
        <row r="776">
          <cell r="M776">
            <v>16</v>
          </cell>
        </row>
        <row r="777">
          <cell r="M777">
            <v>16</v>
          </cell>
        </row>
        <row r="778">
          <cell r="M778">
            <v>16</v>
          </cell>
        </row>
        <row r="779">
          <cell r="M779">
            <v>16</v>
          </cell>
        </row>
        <row r="780">
          <cell r="M780">
            <v>16</v>
          </cell>
        </row>
        <row r="781">
          <cell r="M781">
            <v>16</v>
          </cell>
        </row>
        <row r="782">
          <cell r="M782">
            <v>16</v>
          </cell>
        </row>
        <row r="783">
          <cell r="M783" t="str">
            <v/>
          </cell>
        </row>
        <row r="784">
          <cell r="M784">
            <v>16</v>
          </cell>
        </row>
        <row r="785">
          <cell r="M785">
            <v>16</v>
          </cell>
        </row>
        <row r="786">
          <cell r="M786">
            <v>16</v>
          </cell>
        </row>
        <row r="787">
          <cell r="M787">
            <v>16</v>
          </cell>
        </row>
        <row r="788">
          <cell r="M788">
            <v>16</v>
          </cell>
        </row>
        <row r="789">
          <cell r="M789" t="str">
            <v/>
          </cell>
        </row>
        <row r="790">
          <cell r="M790">
            <v>16</v>
          </cell>
        </row>
        <row r="791">
          <cell r="M791">
            <v>16</v>
          </cell>
        </row>
        <row r="792">
          <cell r="M792">
            <v>16</v>
          </cell>
        </row>
        <row r="793">
          <cell r="M793">
            <v>16</v>
          </cell>
        </row>
        <row r="794">
          <cell r="M794">
            <v>16</v>
          </cell>
        </row>
        <row r="795">
          <cell r="M795">
            <v>16</v>
          </cell>
        </row>
        <row r="796">
          <cell r="M796">
            <v>16</v>
          </cell>
        </row>
        <row r="797">
          <cell r="M797">
            <v>16</v>
          </cell>
        </row>
        <row r="798">
          <cell r="M798">
            <v>16</v>
          </cell>
        </row>
        <row r="799">
          <cell r="M799" t="str">
            <v/>
          </cell>
        </row>
        <row r="800">
          <cell r="M800" t="str">
            <v/>
          </cell>
        </row>
        <row r="801">
          <cell r="M801">
            <v>16</v>
          </cell>
        </row>
        <row r="802">
          <cell r="M802">
            <v>16</v>
          </cell>
        </row>
        <row r="803">
          <cell r="M803">
            <v>16</v>
          </cell>
        </row>
        <row r="804">
          <cell r="M804">
            <v>16</v>
          </cell>
        </row>
        <row r="805">
          <cell r="M805">
            <v>16</v>
          </cell>
        </row>
        <row r="806">
          <cell r="M806" t="str">
            <v/>
          </cell>
        </row>
        <row r="807">
          <cell r="M807">
            <v>16</v>
          </cell>
        </row>
        <row r="808">
          <cell r="M808">
            <v>16</v>
          </cell>
        </row>
        <row r="809">
          <cell r="M809">
            <v>16</v>
          </cell>
        </row>
        <row r="810">
          <cell r="M810">
            <v>16</v>
          </cell>
        </row>
        <row r="811">
          <cell r="M811" t="str">
            <v/>
          </cell>
        </row>
        <row r="812">
          <cell r="M812">
            <v>16</v>
          </cell>
        </row>
        <row r="813">
          <cell r="M813">
            <v>16</v>
          </cell>
        </row>
        <row r="814">
          <cell r="M814">
            <v>16</v>
          </cell>
        </row>
        <row r="815">
          <cell r="M815">
            <v>16</v>
          </cell>
        </row>
        <row r="816">
          <cell r="M816">
            <v>16</v>
          </cell>
        </row>
        <row r="817">
          <cell r="M817">
            <v>16</v>
          </cell>
        </row>
        <row r="818">
          <cell r="M818" t="str">
            <v/>
          </cell>
        </row>
        <row r="819">
          <cell r="M819">
            <v>16</v>
          </cell>
        </row>
        <row r="820">
          <cell r="M820">
            <v>16</v>
          </cell>
        </row>
        <row r="821">
          <cell r="M821" t="str">
            <v/>
          </cell>
        </row>
        <row r="822">
          <cell r="M822">
            <v>16</v>
          </cell>
        </row>
        <row r="823">
          <cell r="M823">
            <v>16</v>
          </cell>
        </row>
        <row r="824">
          <cell r="M824" t="str">
            <v/>
          </cell>
        </row>
        <row r="825">
          <cell r="M825" t="str">
            <v/>
          </cell>
        </row>
        <row r="826">
          <cell r="M826">
            <v>16</v>
          </cell>
        </row>
        <row r="827">
          <cell r="M827">
            <v>16</v>
          </cell>
        </row>
        <row r="828">
          <cell r="M828">
            <v>16</v>
          </cell>
        </row>
        <row r="829">
          <cell r="M829">
            <v>16</v>
          </cell>
        </row>
        <row r="830">
          <cell r="M830">
            <v>16</v>
          </cell>
        </row>
        <row r="831">
          <cell r="M831">
            <v>16</v>
          </cell>
        </row>
        <row r="832">
          <cell r="M832">
            <v>16</v>
          </cell>
        </row>
        <row r="833">
          <cell r="M833" t="str">
            <v/>
          </cell>
        </row>
        <row r="834">
          <cell r="M834">
            <v>16</v>
          </cell>
        </row>
        <row r="835">
          <cell r="M835">
            <v>16</v>
          </cell>
        </row>
        <row r="836">
          <cell r="M836">
            <v>16</v>
          </cell>
        </row>
        <row r="837">
          <cell r="M837">
            <v>16</v>
          </cell>
        </row>
        <row r="838">
          <cell r="M838">
            <v>16</v>
          </cell>
        </row>
        <row r="839">
          <cell r="M839">
            <v>16</v>
          </cell>
        </row>
        <row r="840">
          <cell r="M840">
            <v>16</v>
          </cell>
        </row>
        <row r="841">
          <cell r="M841" t="str">
            <v/>
          </cell>
        </row>
        <row r="842">
          <cell r="M842">
            <v>16</v>
          </cell>
        </row>
        <row r="843">
          <cell r="M843">
            <v>16</v>
          </cell>
        </row>
        <row r="844">
          <cell r="M844">
            <v>16</v>
          </cell>
        </row>
        <row r="845">
          <cell r="M845">
            <v>16</v>
          </cell>
        </row>
        <row r="846">
          <cell r="M846">
            <v>16</v>
          </cell>
        </row>
        <row r="847">
          <cell r="M847">
            <v>16</v>
          </cell>
        </row>
        <row r="848">
          <cell r="M848">
            <v>16</v>
          </cell>
        </row>
        <row r="849">
          <cell r="M849" t="str">
            <v/>
          </cell>
        </row>
        <row r="850">
          <cell r="M850">
            <v>16</v>
          </cell>
        </row>
        <row r="851">
          <cell r="M851">
            <v>16</v>
          </cell>
        </row>
        <row r="852">
          <cell r="M852">
            <v>16</v>
          </cell>
        </row>
        <row r="853">
          <cell r="M853">
            <v>16</v>
          </cell>
        </row>
        <row r="854">
          <cell r="M854">
            <v>16</v>
          </cell>
        </row>
        <row r="855">
          <cell r="M855">
            <v>16</v>
          </cell>
        </row>
        <row r="856">
          <cell r="M856">
            <v>16</v>
          </cell>
        </row>
        <row r="857">
          <cell r="M857" t="str">
            <v/>
          </cell>
        </row>
        <row r="858">
          <cell r="M858">
            <v>16</v>
          </cell>
        </row>
        <row r="859">
          <cell r="M859">
            <v>16</v>
          </cell>
        </row>
        <row r="860">
          <cell r="M860">
            <v>16</v>
          </cell>
        </row>
        <row r="861">
          <cell r="M861">
            <v>16</v>
          </cell>
        </row>
        <row r="862">
          <cell r="M862">
            <v>16</v>
          </cell>
        </row>
        <row r="863">
          <cell r="M863" t="str">
            <v/>
          </cell>
        </row>
        <row r="864">
          <cell r="M864">
            <v>16</v>
          </cell>
        </row>
        <row r="865">
          <cell r="M865" t="str">
            <v/>
          </cell>
        </row>
        <row r="866">
          <cell r="M866">
            <v>16</v>
          </cell>
        </row>
        <row r="867">
          <cell r="M867" t="str">
            <v/>
          </cell>
        </row>
        <row r="868">
          <cell r="M868">
            <v>16</v>
          </cell>
        </row>
        <row r="869">
          <cell r="M869" t="str">
            <v/>
          </cell>
        </row>
        <row r="870">
          <cell r="M870">
            <v>16</v>
          </cell>
        </row>
        <row r="871">
          <cell r="M871">
            <v>16</v>
          </cell>
        </row>
        <row r="872">
          <cell r="M872" t="str">
            <v/>
          </cell>
        </row>
        <row r="873">
          <cell r="M873" t="str">
            <v/>
          </cell>
        </row>
        <row r="874">
          <cell r="M874">
            <v>16</v>
          </cell>
        </row>
        <row r="875">
          <cell r="M875">
            <v>16</v>
          </cell>
        </row>
        <row r="876">
          <cell r="M876">
            <v>16</v>
          </cell>
        </row>
        <row r="877">
          <cell r="M877">
            <v>16</v>
          </cell>
        </row>
        <row r="878">
          <cell r="M878" t="str">
            <v/>
          </cell>
        </row>
        <row r="879">
          <cell r="M879">
            <v>16</v>
          </cell>
        </row>
        <row r="880">
          <cell r="M880">
            <v>16</v>
          </cell>
        </row>
        <row r="881">
          <cell r="M881">
            <v>16</v>
          </cell>
        </row>
        <row r="882">
          <cell r="M882" t="str">
            <v/>
          </cell>
        </row>
        <row r="883">
          <cell r="M883">
            <v>16</v>
          </cell>
        </row>
        <row r="884">
          <cell r="M884">
            <v>16</v>
          </cell>
        </row>
        <row r="885">
          <cell r="M885">
            <v>16</v>
          </cell>
        </row>
        <row r="886">
          <cell r="M886">
            <v>16</v>
          </cell>
        </row>
        <row r="887">
          <cell r="M887">
            <v>16</v>
          </cell>
        </row>
        <row r="888">
          <cell r="M888">
            <v>16</v>
          </cell>
        </row>
        <row r="889">
          <cell r="M889" t="str">
            <v/>
          </cell>
        </row>
        <row r="890">
          <cell r="M890">
            <v>16</v>
          </cell>
        </row>
        <row r="891">
          <cell r="M891" t="str">
            <v/>
          </cell>
        </row>
        <row r="892">
          <cell r="M892">
            <v>17</v>
          </cell>
        </row>
        <row r="893">
          <cell r="M893">
            <v>17</v>
          </cell>
        </row>
        <row r="894">
          <cell r="M894">
            <v>17</v>
          </cell>
        </row>
        <row r="895">
          <cell r="M895">
            <v>17</v>
          </cell>
        </row>
        <row r="896">
          <cell r="M896" t="str">
            <v/>
          </cell>
        </row>
        <row r="897">
          <cell r="M897" t="str">
            <v/>
          </cell>
        </row>
        <row r="898">
          <cell r="M898">
            <v>18</v>
          </cell>
        </row>
        <row r="899">
          <cell r="M899">
            <v>18</v>
          </cell>
        </row>
        <row r="900">
          <cell r="M900">
            <v>18</v>
          </cell>
        </row>
        <row r="901">
          <cell r="M901" t="str">
            <v/>
          </cell>
        </row>
        <row r="902">
          <cell r="M902">
            <v>19</v>
          </cell>
        </row>
        <row r="903">
          <cell r="M903">
            <v>19</v>
          </cell>
        </row>
        <row r="904">
          <cell r="M904">
            <v>19</v>
          </cell>
        </row>
        <row r="905">
          <cell r="M905">
            <v>19</v>
          </cell>
        </row>
        <row r="906">
          <cell r="M906">
            <v>19</v>
          </cell>
        </row>
        <row r="907">
          <cell r="M907">
            <v>19</v>
          </cell>
        </row>
        <row r="908">
          <cell r="I908"/>
          <cell r="M908"/>
          <cell r="AA908"/>
        </row>
      </sheetData>
      <sheetData sheetId="6">
        <row r="14">
          <cell r="C14" t="e">
            <v>#VALUE!</v>
          </cell>
        </row>
        <row r="15">
          <cell r="B15" t="str">
            <v>1.Administração Local</v>
          </cell>
          <cell r="C15">
            <v>1</v>
          </cell>
          <cell r="D15" t="str">
            <v>Administração Local</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11</v>
          </cell>
        </row>
        <row r="26">
          <cell r="C26">
            <v>12</v>
          </cell>
        </row>
        <row r="27">
          <cell r="C27">
            <v>13</v>
          </cell>
        </row>
        <row r="28">
          <cell r="C28">
            <v>14</v>
          </cell>
        </row>
        <row r="29">
          <cell r="C29">
            <v>15</v>
          </cell>
        </row>
        <row r="30">
          <cell r="C30">
            <v>16</v>
          </cell>
        </row>
        <row r="31">
          <cell r="C31">
            <v>17</v>
          </cell>
        </row>
        <row r="32">
          <cell r="C32">
            <v>18</v>
          </cell>
        </row>
        <row r="33">
          <cell r="C33">
            <v>19</v>
          </cell>
        </row>
        <row r="34">
          <cell r="C34">
            <v>20</v>
          </cell>
        </row>
        <row r="35">
          <cell r="C35">
            <v>21</v>
          </cell>
        </row>
        <row r="36">
          <cell r="C36">
            <v>22</v>
          </cell>
        </row>
        <row r="37">
          <cell r="C37">
            <v>23</v>
          </cell>
        </row>
        <row r="38">
          <cell r="C38">
            <v>24</v>
          </cell>
        </row>
        <row r="39">
          <cell r="C39">
            <v>25</v>
          </cell>
        </row>
        <row r="40">
          <cell r="C40">
            <v>26</v>
          </cell>
        </row>
        <row r="41">
          <cell r="C41">
            <v>27</v>
          </cell>
        </row>
        <row r="42">
          <cell r="C42">
            <v>28</v>
          </cell>
        </row>
        <row r="43">
          <cell r="C43">
            <v>29</v>
          </cell>
        </row>
        <row r="44">
          <cell r="C44">
            <v>30</v>
          </cell>
        </row>
        <row r="45">
          <cell r="C45">
            <v>31</v>
          </cell>
        </row>
        <row r="46">
          <cell r="C46">
            <v>32</v>
          </cell>
        </row>
        <row r="47">
          <cell r="C47">
            <v>33</v>
          </cell>
        </row>
        <row r="48">
          <cell r="C48">
            <v>34</v>
          </cell>
        </row>
        <row r="49">
          <cell r="C49">
            <v>35</v>
          </cell>
        </row>
        <row r="50">
          <cell r="C50">
            <v>36</v>
          </cell>
        </row>
        <row r="51">
          <cell r="C51">
            <v>37</v>
          </cell>
        </row>
        <row r="52">
          <cell r="C52">
            <v>38</v>
          </cell>
        </row>
        <row r="53">
          <cell r="C53">
            <v>39</v>
          </cell>
        </row>
        <row r="54">
          <cell r="C54">
            <v>40</v>
          </cell>
        </row>
        <row r="55">
          <cell r="C55">
            <v>41</v>
          </cell>
        </row>
        <row r="56">
          <cell r="C56">
            <v>42</v>
          </cell>
        </row>
        <row r="57">
          <cell r="C57">
            <v>43</v>
          </cell>
        </row>
        <row r="58">
          <cell r="C58">
            <v>44</v>
          </cell>
        </row>
        <row r="59">
          <cell r="C59">
            <v>45</v>
          </cell>
        </row>
        <row r="60">
          <cell r="C60">
            <v>46</v>
          </cell>
        </row>
        <row r="61">
          <cell r="C61">
            <v>47</v>
          </cell>
        </row>
        <row r="62">
          <cell r="C62">
            <v>48</v>
          </cell>
        </row>
        <row r="63">
          <cell r="C63">
            <v>49</v>
          </cell>
        </row>
        <row r="64">
          <cell r="C64">
            <v>50</v>
          </cell>
        </row>
        <row r="65">
          <cell r="C65"/>
          <cell r="D65"/>
        </row>
      </sheetData>
      <sheetData sheetId="7">
        <row r="10">
          <cell r="G10">
            <v>2</v>
          </cell>
        </row>
      </sheetData>
      <sheetData sheetId="8"/>
      <sheetData sheetId="9">
        <row r="9">
          <cell r="J9">
            <v>1</v>
          </cell>
        </row>
        <row r="15">
          <cell r="A15" t="str">
            <v/>
          </cell>
          <cell r="B15">
            <v>1</v>
          </cell>
          <cell r="C15" t="str">
            <v>Administração Local</v>
          </cell>
          <cell r="D15"/>
          <cell r="F15"/>
          <cell r="H15" t="str">
            <v>Para aplicação de Adm. Local é necessário definir os eventos manualmente.</v>
          </cell>
          <cell r="I15"/>
          <cell r="J15"/>
          <cell r="K15"/>
          <cell r="L15"/>
          <cell r="M15"/>
          <cell r="N15"/>
          <cell r="O15"/>
          <cell r="P15"/>
          <cell r="Q15"/>
          <cell r="R15"/>
          <cell r="S15"/>
          <cell r="T15"/>
          <cell r="U15"/>
          <cell r="V15"/>
          <cell r="W15"/>
          <cell r="X15"/>
          <cell r="Y15"/>
          <cell r="Z15"/>
          <cell r="AA15"/>
          <cell r="AB15"/>
          <cell r="AC15"/>
          <cell r="AD15"/>
          <cell r="AE15"/>
          <cell r="AF15"/>
        </row>
        <row r="65">
          <cell r="A65" t="str">
            <v>F</v>
          </cell>
          <cell r="B65"/>
          <cell r="C65"/>
          <cell r="D65"/>
          <cell r="F65"/>
          <cell r="H65"/>
          <cell r="I65"/>
          <cell r="J65"/>
          <cell r="K65"/>
          <cell r="L65"/>
          <cell r="M65"/>
          <cell r="N65"/>
          <cell r="O65"/>
          <cell r="P65"/>
          <cell r="Q65"/>
          <cell r="R65"/>
          <cell r="S65"/>
          <cell r="T65"/>
          <cell r="U65"/>
          <cell r="V65"/>
          <cell r="W65"/>
          <cell r="X65"/>
          <cell r="Y65"/>
          <cell r="Z65"/>
          <cell r="AA65"/>
          <cell r="AB65"/>
          <cell r="AC65"/>
          <cell r="AD65"/>
          <cell r="AE65"/>
          <cell r="AF65"/>
        </row>
      </sheetData>
      <sheetData sheetId="10">
        <row r="13">
          <cell r="B13" t="str">
            <v>Busca</v>
          </cell>
          <cell r="E13" t="str">
            <v>Item de Investimento</v>
          </cell>
          <cell r="F13" t="str">
            <v>Subitem de Investimento</v>
          </cell>
          <cell r="H13" t="str">
            <v>Situação</v>
          </cell>
          <cell r="I13" t="str">
            <v>Quantidade</v>
          </cell>
          <cell r="O13" t="str">
            <v>Investimento (R$)</v>
          </cell>
          <cell r="R13" t="str">
            <v>Descrição da Meta</v>
          </cell>
          <cell r="T13" t="str">
            <v>Lote de Licitação / nº do CTEF</v>
          </cell>
          <cell r="U13" t="str">
            <v>Investimento (R$)</v>
          </cell>
          <cell r="V13" t="str">
            <v>Divisão do Investimento</v>
          </cell>
          <cell r="W13" t="str">
            <v>Contrapartida Financeira (R$)</v>
          </cell>
          <cell r="X13" t="str">
            <v>Outros (R$)</v>
          </cell>
        </row>
        <row r="14">
          <cell r="B14" t="str">
            <v>Automático</v>
          </cell>
          <cell r="O14">
            <v>106951010.28</v>
          </cell>
          <cell r="AA14">
            <v>106951010.28</v>
          </cell>
          <cell r="AB14">
            <v>0</v>
          </cell>
        </row>
        <row r="15">
          <cell r="B15" t="str">
            <v>Automático</v>
          </cell>
          <cell r="O15">
            <v>160425355.19999999</v>
          </cell>
          <cell r="AA15">
            <v>160425355.20000005</v>
          </cell>
          <cell r="AB15">
            <v>0</v>
          </cell>
        </row>
        <row r="16">
          <cell r="B16" t="str">
            <v>Automático</v>
          </cell>
          <cell r="O16">
            <v>10071864.789999999</v>
          </cell>
          <cell r="AA16">
            <v>10071864.790000001</v>
          </cell>
          <cell r="AB16">
            <v>0</v>
          </cell>
        </row>
        <row r="17">
          <cell r="B17" t="str">
            <v>Automático</v>
          </cell>
          <cell r="O17">
            <v>38713174.170000002</v>
          </cell>
          <cell r="AA17">
            <v>38713174.170000002</v>
          </cell>
          <cell r="AB17">
            <v>0</v>
          </cell>
        </row>
        <row r="18">
          <cell r="B18" t="str">
            <v>Automático</v>
          </cell>
          <cell r="O18">
            <v>47652152.119999997</v>
          </cell>
          <cell r="AA18">
            <v>47652152.12000002</v>
          </cell>
          <cell r="AB18">
            <v>0</v>
          </cell>
        </row>
        <row r="19">
          <cell r="B19" t="str">
            <v>Automático</v>
          </cell>
          <cell r="O19">
            <v>30744623.43</v>
          </cell>
          <cell r="AA19">
            <v>30744623.430000003</v>
          </cell>
          <cell r="AB19">
            <v>0</v>
          </cell>
        </row>
        <row r="20">
          <cell r="B20" t="str">
            <v>Branco</v>
          </cell>
          <cell r="O20">
            <v>0</v>
          </cell>
          <cell r="AA20">
            <v>0</v>
          </cell>
          <cell r="AB20">
            <v>0</v>
          </cell>
        </row>
        <row r="21">
          <cell r="B21" t="str">
            <v>Branco</v>
          </cell>
          <cell r="O21">
            <v>0</v>
          </cell>
          <cell r="AA21">
            <v>0</v>
          </cell>
          <cell r="AB21">
            <v>0</v>
          </cell>
        </row>
        <row r="22">
          <cell r="B22" t="str">
            <v>Branco</v>
          </cell>
          <cell r="O22">
            <v>0</v>
          </cell>
          <cell r="AA22">
            <v>0</v>
          </cell>
          <cell r="AB22">
            <v>0</v>
          </cell>
        </row>
        <row r="23">
          <cell r="B23" t="str">
            <v>Branco</v>
          </cell>
          <cell r="O23">
            <v>0</v>
          </cell>
          <cell r="AA23">
            <v>0</v>
          </cell>
          <cell r="AB23">
            <v>0</v>
          </cell>
        </row>
        <row r="24">
          <cell r="B24" t="str">
            <v>TR$</v>
          </cell>
          <cell r="E24"/>
          <cell r="F24"/>
          <cell r="H24"/>
          <cell r="I24"/>
          <cell r="O24">
            <v>394558179.99000001</v>
          </cell>
          <cell r="R24"/>
          <cell r="T24"/>
          <cell r="U24"/>
          <cell r="V24"/>
          <cell r="W24"/>
          <cell r="X24"/>
          <cell r="AA24">
            <v>394558179.99000001</v>
          </cell>
          <cell r="AB24">
            <v>0</v>
          </cell>
        </row>
      </sheetData>
      <sheetData sheetId="11">
        <row r="3">
          <cell r="A3" t="b">
            <v>0</v>
          </cell>
        </row>
        <row r="7">
          <cell r="O7" t="str">
            <v>Nº MEDIÇÃO</v>
          </cell>
        </row>
        <row r="9">
          <cell r="A9" t="b">
            <v>1</v>
          </cell>
        </row>
        <row r="13">
          <cell r="AB13">
            <v>1</v>
          </cell>
          <cell r="AC13">
            <v>2</v>
          </cell>
          <cell r="AD13">
            <v>3</v>
          </cell>
          <cell r="AE13">
            <v>4</v>
          </cell>
          <cell r="AF13">
            <v>5</v>
          </cell>
          <cell r="AG13">
            <v>6</v>
          </cell>
          <cell r="AH13">
            <v>7</v>
          </cell>
          <cell r="AI13">
            <v>8</v>
          </cell>
          <cell r="AJ13">
            <v>9</v>
          </cell>
          <cell r="AK13">
            <v>10</v>
          </cell>
          <cell r="AL13">
            <v>11</v>
          </cell>
          <cell r="AM13">
            <v>12</v>
          </cell>
        </row>
        <row r="15">
          <cell r="R15"/>
        </row>
        <row r="908">
          <cell r="R908"/>
        </row>
      </sheetData>
      <sheetData sheetId="12">
        <row r="7">
          <cell r="O7">
            <v>0</v>
          </cell>
        </row>
        <row r="26">
          <cell r="AC26">
            <v>0</v>
          </cell>
          <cell r="AD26">
            <v>0</v>
          </cell>
        </row>
        <row r="27">
          <cell r="AC27">
            <v>0</v>
          </cell>
          <cell r="AD27">
            <v>0</v>
          </cell>
        </row>
      </sheetData>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row r="3">
          <cell r="O3">
            <v>1</v>
          </cell>
        </row>
      </sheetData>
      <sheetData sheetId="1">
        <row r="17">
          <cell r="F17" t="str">
            <v>RECUPERAÇÃO DA ORLA DE MATINHOS</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63"/>
  <sheetViews>
    <sheetView tabSelected="1" view="pageBreakPreview" zoomScaleNormal="100" zoomScaleSheetLayoutView="100" workbookViewId="0">
      <pane ySplit="7" topLeftCell="A8" activePane="bottomLeft" state="frozen"/>
      <selection pane="bottomLeft" activeCell="D14" sqref="D14"/>
    </sheetView>
  </sheetViews>
  <sheetFormatPr defaultRowHeight="15" x14ac:dyDescent="0.25"/>
  <cols>
    <col min="1" max="1" width="10.85546875" style="89" customWidth="1"/>
    <col min="2" max="2" width="12.42578125" style="90" bestFit="1" customWidth="1"/>
    <col min="3" max="3" width="10.7109375" style="91" customWidth="1"/>
    <col min="4" max="4" width="66.7109375" style="91" customWidth="1"/>
    <col min="5" max="5" width="10.7109375" style="91" customWidth="1"/>
    <col min="6" max="6" width="10" style="57" customWidth="1"/>
    <col min="7" max="7" width="15.42578125" style="58" bestFit="1" customWidth="1"/>
    <col min="8" max="8" width="9.140625" style="59" bestFit="1" customWidth="1"/>
    <col min="9" max="9" width="15.140625" style="60" bestFit="1" customWidth="1"/>
    <col min="10" max="10" width="16" style="57" bestFit="1" customWidth="1"/>
    <col min="11" max="11" width="9.140625" style="61"/>
    <col min="12" max="12" width="16.140625" style="61" bestFit="1" customWidth="1"/>
    <col min="13" max="16384" width="9.140625" style="61"/>
  </cols>
  <sheetData>
    <row r="1" spans="1:10" x14ac:dyDescent="0.25">
      <c r="A1" s="57"/>
      <c r="B1" s="57"/>
      <c r="C1" s="57"/>
      <c r="D1" s="57"/>
      <c r="E1" s="57"/>
    </row>
    <row r="2" spans="1:10" x14ac:dyDescent="0.25">
      <c r="A2" s="57"/>
      <c r="B2" s="57"/>
      <c r="C2" s="57"/>
      <c r="D2" s="57"/>
      <c r="E2" s="57"/>
    </row>
    <row r="3" spans="1:10" x14ac:dyDescent="0.25">
      <c r="A3" s="62"/>
      <c r="B3" s="62"/>
      <c r="C3" s="62"/>
      <c r="D3" s="62"/>
      <c r="E3" s="62"/>
      <c r="F3" s="62"/>
      <c r="G3" s="63"/>
      <c r="H3" s="64"/>
    </row>
    <row r="4" spans="1:10" x14ac:dyDescent="0.25">
      <c r="A4" s="62"/>
      <c r="B4" s="62"/>
      <c r="C4" s="62"/>
      <c r="D4" s="62"/>
      <c r="E4" s="62"/>
      <c r="F4" s="62"/>
      <c r="G4" s="63"/>
      <c r="H4" s="65"/>
    </row>
    <row r="5" spans="1:10" x14ac:dyDescent="0.25">
      <c r="A5" s="62"/>
      <c r="B5" s="62"/>
      <c r="C5" s="62"/>
      <c r="D5" s="62"/>
      <c r="E5" s="62"/>
      <c r="F5" s="62"/>
      <c r="G5" s="66"/>
      <c r="H5" s="64"/>
    </row>
    <row r="6" spans="1:10" x14ac:dyDescent="0.25">
      <c r="A6" s="57"/>
      <c r="B6" s="57"/>
      <c r="C6" s="57"/>
      <c r="D6" s="57"/>
      <c r="E6" s="57"/>
      <c r="G6" s="67"/>
    </row>
    <row r="7" spans="1:10" x14ac:dyDescent="0.25">
      <c r="A7" s="68" t="s">
        <v>322</v>
      </c>
      <c r="B7" s="69" t="s">
        <v>323</v>
      </c>
      <c r="C7" s="70" t="s">
        <v>324</v>
      </c>
      <c r="D7" s="70" t="s">
        <v>325</v>
      </c>
      <c r="E7" s="70" t="s">
        <v>326</v>
      </c>
      <c r="F7" s="71" t="s">
        <v>327</v>
      </c>
      <c r="G7" s="71" t="s">
        <v>328</v>
      </c>
      <c r="H7" s="71" t="s">
        <v>329</v>
      </c>
      <c r="I7" s="71" t="s">
        <v>330</v>
      </c>
      <c r="J7" s="71" t="s">
        <v>331</v>
      </c>
    </row>
    <row r="8" spans="1:10" ht="15" customHeight="1" x14ac:dyDescent="0.25">
      <c r="A8" s="94" t="s">
        <v>648</v>
      </c>
      <c r="B8" s="95"/>
      <c r="C8" s="95"/>
      <c r="D8" s="95"/>
      <c r="E8" s="95"/>
      <c r="F8" s="95"/>
      <c r="G8" s="95"/>
      <c r="H8" s="95"/>
      <c r="I8" s="96"/>
      <c r="J8" s="56"/>
    </row>
    <row r="9" spans="1:10" x14ac:dyDescent="0.25">
      <c r="A9" s="72" t="s">
        <v>95</v>
      </c>
      <c r="B9" s="73"/>
      <c r="C9" s="74"/>
      <c r="D9" s="75" t="s">
        <v>0</v>
      </c>
      <c r="E9" s="76" t="s">
        <v>96</v>
      </c>
      <c r="F9" s="52">
        <v>0</v>
      </c>
      <c r="G9" s="77"/>
      <c r="H9" s="78" t="s">
        <v>1</v>
      </c>
      <c r="I9" s="52">
        <v>0</v>
      </c>
      <c r="J9" s="55"/>
    </row>
    <row r="10" spans="1:10" x14ac:dyDescent="0.25">
      <c r="A10" s="72" t="s">
        <v>97</v>
      </c>
      <c r="B10" s="73" t="s">
        <v>2</v>
      </c>
      <c r="C10" s="74"/>
      <c r="D10" s="75" t="s">
        <v>3</v>
      </c>
      <c r="E10" s="76" t="s">
        <v>96</v>
      </c>
      <c r="F10" s="52">
        <v>0</v>
      </c>
      <c r="G10" s="77"/>
      <c r="H10" s="78" t="s">
        <v>1</v>
      </c>
      <c r="I10" s="52">
        <v>0</v>
      </c>
      <c r="J10" s="55"/>
    </row>
    <row r="11" spans="1:10" ht="24" x14ac:dyDescent="0.25">
      <c r="A11" s="72" t="s">
        <v>98</v>
      </c>
      <c r="B11" s="79" t="s">
        <v>6</v>
      </c>
      <c r="C11" s="80" t="s">
        <v>55</v>
      </c>
      <c r="D11" s="81" t="s">
        <v>875</v>
      </c>
      <c r="E11" s="82" t="s">
        <v>179</v>
      </c>
      <c r="F11" s="52">
        <v>348</v>
      </c>
      <c r="G11" s="53"/>
      <c r="H11" s="54"/>
      <c r="I11" s="92"/>
      <c r="J11" s="93"/>
    </row>
    <row r="12" spans="1:10" x14ac:dyDescent="0.25">
      <c r="A12" s="72" t="s">
        <v>100</v>
      </c>
      <c r="B12" s="79" t="s">
        <v>6</v>
      </c>
      <c r="C12" s="80" t="s">
        <v>75</v>
      </c>
      <c r="D12" s="81" t="s">
        <v>876</v>
      </c>
      <c r="E12" s="82" t="s">
        <v>232</v>
      </c>
      <c r="F12" s="52">
        <v>290</v>
      </c>
      <c r="G12" s="53"/>
      <c r="H12" s="54"/>
      <c r="I12" s="92"/>
      <c r="J12" s="93"/>
    </row>
    <row r="13" spans="1:10" ht="24" x14ac:dyDescent="0.25">
      <c r="A13" s="72" t="s">
        <v>101</v>
      </c>
      <c r="B13" s="79" t="s">
        <v>6</v>
      </c>
      <c r="C13" s="80" t="s">
        <v>56</v>
      </c>
      <c r="D13" s="81" t="s">
        <v>877</v>
      </c>
      <c r="E13" s="82" t="s">
        <v>114</v>
      </c>
      <c r="F13" s="52">
        <v>6</v>
      </c>
      <c r="G13" s="53"/>
      <c r="H13" s="54"/>
      <c r="I13" s="92"/>
      <c r="J13" s="93"/>
    </row>
    <row r="14" spans="1:10" ht="36" x14ac:dyDescent="0.25">
      <c r="A14" s="72" t="s">
        <v>102</v>
      </c>
      <c r="B14" s="79" t="s">
        <v>4</v>
      </c>
      <c r="C14" s="80" t="s">
        <v>5</v>
      </c>
      <c r="D14" s="81" t="s">
        <v>1155</v>
      </c>
      <c r="E14" s="82" t="s">
        <v>99</v>
      </c>
      <c r="F14" s="52">
        <v>54</v>
      </c>
      <c r="G14" s="53"/>
      <c r="H14" s="54"/>
      <c r="I14" s="92"/>
      <c r="J14" s="93"/>
    </row>
    <row r="15" spans="1:10" ht="24" x14ac:dyDescent="0.25">
      <c r="A15" s="72" t="s">
        <v>103</v>
      </c>
      <c r="B15" s="79" t="s">
        <v>6</v>
      </c>
      <c r="C15" s="80" t="s">
        <v>7</v>
      </c>
      <c r="D15" s="81" t="s">
        <v>878</v>
      </c>
      <c r="E15" s="82" t="s">
        <v>99</v>
      </c>
      <c r="F15" s="52">
        <v>1355</v>
      </c>
      <c r="G15" s="53"/>
      <c r="H15" s="54"/>
      <c r="I15" s="92"/>
      <c r="J15" s="93"/>
    </row>
    <row r="16" spans="1:10" ht="24" x14ac:dyDescent="0.25">
      <c r="A16" s="72" t="s">
        <v>104</v>
      </c>
      <c r="B16" s="79" t="s">
        <v>6</v>
      </c>
      <c r="C16" s="80" t="s">
        <v>8</v>
      </c>
      <c r="D16" s="81" t="s">
        <v>879</v>
      </c>
      <c r="E16" s="82" t="s">
        <v>99</v>
      </c>
      <c r="F16" s="52">
        <v>3933</v>
      </c>
      <c r="G16" s="53"/>
      <c r="H16" s="54"/>
      <c r="I16" s="92"/>
      <c r="J16" s="93"/>
    </row>
    <row r="17" spans="1:10" ht="24" x14ac:dyDescent="0.25">
      <c r="A17" s="72" t="s">
        <v>105</v>
      </c>
      <c r="B17" s="79" t="s">
        <v>6</v>
      </c>
      <c r="C17" s="80" t="s">
        <v>9</v>
      </c>
      <c r="D17" s="81" t="s">
        <v>880</v>
      </c>
      <c r="E17" s="82" t="s">
        <v>99</v>
      </c>
      <c r="F17" s="52">
        <v>5019</v>
      </c>
      <c r="G17" s="53"/>
      <c r="H17" s="54"/>
      <c r="I17" s="92"/>
      <c r="J17" s="93"/>
    </row>
    <row r="18" spans="1:10" ht="24" x14ac:dyDescent="0.25">
      <c r="A18" s="72" t="s">
        <v>106</v>
      </c>
      <c r="B18" s="79" t="s">
        <v>6</v>
      </c>
      <c r="C18" s="80" t="s">
        <v>20</v>
      </c>
      <c r="D18" s="81" t="s">
        <v>881</v>
      </c>
      <c r="E18" s="82" t="s">
        <v>99</v>
      </c>
      <c r="F18" s="52">
        <v>1796</v>
      </c>
      <c r="G18" s="53"/>
      <c r="H18" s="54"/>
      <c r="I18" s="92"/>
      <c r="J18" s="93"/>
    </row>
    <row r="19" spans="1:10" ht="24" x14ac:dyDescent="0.25">
      <c r="A19" s="72" t="s">
        <v>107</v>
      </c>
      <c r="B19" s="79" t="s">
        <v>6</v>
      </c>
      <c r="C19" s="80" t="s">
        <v>10</v>
      </c>
      <c r="D19" s="81" t="s">
        <v>882</v>
      </c>
      <c r="E19" s="82" t="s">
        <v>99</v>
      </c>
      <c r="F19" s="52">
        <v>10653</v>
      </c>
      <c r="G19" s="53"/>
      <c r="H19" s="54"/>
      <c r="I19" s="92"/>
      <c r="J19" s="93"/>
    </row>
    <row r="20" spans="1:10" ht="24" x14ac:dyDescent="0.25">
      <c r="A20" s="72" t="s">
        <v>108</v>
      </c>
      <c r="B20" s="79" t="s">
        <v>6</v>
      </c>
      <c r="C20" s="80" t="s">
        <v>11</v>
      </c>
      <c r="D20" s="81" t="s">
        <v>883</v>
      </c>
      <c r="E20" s="82" t="s">
        <v>99</v>
      </c>
      <c r="F20" s="52">
        <v>3391</v>
      </c>
      <c r="G20" s="53"/>
      <c r="H20" s="54"/>
      <c r="I20" s="92"/>
      <c r="J20" s="93"/>
    </row>
    <row r="21" spans="1:10" ht="24" x14ac:dyDescent="0.25">
      <c r="A21" s="72" t="s">
        <v>110</v>
      </c>
      <c r="B21" s="79" t="s">
        <v>6</v>
      </c>
      <c r="C21" s="80" t="s">
        <v>12</v>
      </c>
      <c r="D21" s="81" t="s">
        <v>884</v>
      </c>
      <c r="E21" s="82" t="s">
        <v>99</v>
      </c>
      <c r="F21" s="52">
        <v>6443</v>
      </c>
      <c r="G21" s="53"/>
      <c r="H21" s="54"/>
      <c r="I21" s="92"/>
      <c r="J21" s="93"/>
    </row>
    <row r="22" spans="1:10" ht="24" x14ac:dyDescent="0.25">
      <c r="A22" s="72" t="s">
        <v>112</v>
      </c>
      <c r="B22" s="79" t="s">
        <v>6</v>
      </c>
      <c r="C22" s="80" t="s">
        <v>13</v>
      </c>
      <c r="D22" s="81" t="s">
        <v>885</v>
      </c>
      <c r="E22" s="82" t="s">
        <v>99</v>
      </c>
      <c r="F22" s="52">
        <v>4726</v>
      </c>
      <c r="G22" s="53"/>
      <c r="H22" s="54"/>
      <c r="I22" s="92"/>
      <c r="J22" s="93"/>
    </row>
    <row r="23" spans="1:10" ht="24" x14ac:dyDescent="0.25">
      <c r="A23" s="72" t="s">
        <v>113</v>
      </c>
      <c r="B23" s="79" t="s">
        <v>6</v>
      </c>
      <c r="C23" s="80" t="s">
        <v>14</v>
      </c>
      <c r="D23" s="81" t="s">
        <v>886</v>
      </c>
      <c r="E23" s="82" t="s">
        <v>99</v>
      </c>
      <c r="F23" s="52">
        <v>5176</v>
      </c>
      <c r="G23" s="53"/>
      <c r="H23" s="54"/>
      <c r="I23" s="92"/>
      <c r="J23" s="93"/>
    </row>
    <row r="24" spans="1:10" ht="24" x14ac:dyDescent="0.25">
      <c r="A24" s="72" t="s">
        <v>115</v>
      </c>
      <c r="B24" s="79" t="s">
        <v>6</v>
      </c>
      <c r="C24" s="80" t="s">
        <v>15</v>
      </c>
      <c r="D24" s="81" t="s">
        <v>109</v>
      </c>
      <c r="E24" s="82" t="s">
        <v>99</v>
      </c>
      <c r="F24" s="52">
        <v>2649</v>
      </c>
      <c r="G24" s="53"/>
      <c r="H24" s="54"/>
      <c r="I24" s="92"/>
      <c r="J24" s="93"/>
    </row>
    <row r="25" spans="1:10" ht="24" x14ac:dyDescent="0.25">
      <c r="A25" s="72" t="s">
        <v>118</v>
      </c>
      <c r="B25" s="79" t="s">
        <v>6</v>
      </c>
      <c r="C25" s="80" t="s">
        <v>18</v>
      </c>
      <c r="D25" s="81" t="s">
        <v>144</v>
      </c>
      <c r="E25" s="82" t="s">
        <v>99</v>
      </c>
      <c r="F25" s="52">
        <v>11841</v>
      </c>
      <c r="G25" s="53"/>
      <c r="H25" s="54"/>
      <c r="I25" s="92"/>
      <c r="J25" s="93"/>
    </row>
    <row r="26" spans="1:10" ht="24" x14ac:dyDescent="0.25">
      <c r="A26" s="72" t="s">
        <v>119</v>
      </c>
      <c r="B26" s="79" t="s">
        <v>6</v>
      </c>
      <c r="C26" s="80" t="s">
        <v>873</v>
      </c>
      <c r="D26" s="81" t="s">
        <v>887</v>
      </c>
      <c r="E26" s="82" t="s">
        <v>111</v>
      </c>
      <c r="F26" s="52">
        <v>2890515.6</v>
      </c>
      <c r="G26" s="53"/>
      <c r="H26" s="54"/>
      <c r="I26" s="92"/>
      <c r="J26" s="93"/>
    </row>
    <row r="27" spans="1:10" ht="24" x14ac:dyDescent="0.25">
      <c r="A27" s="72" t="s">
        <v>650</v>
      </c>
      <c r="B27" s="79" t="s">
        <v>6</v>
      </c>
      <c r="C27" s="80" t="s">
        <v>874</v>
      </c>
      <c r="D27" s="81" t="s">
        <v>888</v>
      </c>
      <c r="E27" s="82" t="s">
        <v>111</v>
      </c>
      <c r="F27" s="52">
        <v>111258</v>
      </c>
      <c r="G27" s="53"/>
      <c r="H27" s="54"/>
      <c r="I27" s="92"/>
      <c r="J27" s="93"/>
    </row>
    <row r="28" spans="1:10" ht="36" x14ac:dyDescent="0.25">
      <c r="A28" s="72" t="s">
        <v>651</v>
      </c>
      <c r="B28" s="79" t="s">
        <v>6</v>
      </c>
      <c r="C28" s="80" t="s">
        <v>652</v>
      </c>
      <c r="D28" s="81" t="s">
        <v>1431</v>
      </c>
      <c r="E28" s="82" t="s">
        <v>1379</v>
      </c>
      <c r="F28" s="52">
        <v>1298</v>
      </c>
      <c r="G28" s="53"/>
      <c r="H28" s="54"/>
      <c r="I28" s="92"/>
      <c r="J28" s="93"/>
    </row>
    <row r="29" spans="1:10" ht="24" x14ac:dyDescent="0.25">
      <c r="A29" s="72" t="s">
        <v>653</v>
      </c>
      <c r="B29" s="79" t="s">
        <v>6</v>
      </c>
      <c r="C29" s="80" t="s">
        <v>1156</v>
      </c>
      <c r="D29" s="81" t="s">
        <v>116</v>
      </c>
      <c r="E29" s="82" t="s">
        <v>117</v>
      </c>
      <c r="F29" s="52">
        <v>2596</v>
      </c>
      <c r="G29" s="53"/>
      <c r="H29" s="54"/>
      <c r="I29" s="92"/>
      <c r="J29" s="93"/>
    </row>
    <row r="30" spans="1:10" ht="24" x14ac:dyDescent="0.25">
      <c r="A30" s="72" t="s">
        <v>654</v>
      </c>
      <c r="B30" s="79" t="s">
        <v>6</v>
      </c>
      <c r="C30" s="80" t="s">
        <v>1380</v>
      </c>
      <c r="D30" s="81" t="s">
        <v>872</v>
      </c>
      <c r="E30" s="82" t="s">
        <v>99</v>
      </c>
      <c r="F30" s="52">
        <v>12135</v>
      </c>
      <c r="G30" s="53"/>
      <c r="H30" s="54"/>
      <c r="I30" s="92"/>
      <c r="J30" s="93"/>
    </row>
    <row r="31" spans="1:10" ht="36" x14ac:dyDescent="0.25">
      <c r="A31" s="72" t="s">
        <v>655</v>
      </c>
      <c r="B31" s="79" t="s">
        <v>6</v>
      </c>
      <c r="C31" s="80" t="s">
        <v>1432</v>
      </c>
      <c r="D31" s="81" t="s">
        <v>1433</v>
      </c>
      <c r="E31" s="82" t="s">
        <v>99</v>
      </c>
      <c r="F31" s="52">
        <v>36690</v>
      </c>
      <c r="G31" s="53"/>
      <c r="H31" s="54"/>
      <c r="I31" s="92"/>
      <c r="J31" s="93"/>
    </row>
    <row r="32" spans="1:10" ht="36" x14ac:dyDescent="0.25">
      <c r="A32" s="72" t="s">
        <v>1480</v>
      </c>
      <c r="B32" s="79" t="s">
        <v>6</v>
      </c>
      <c r="C32" s="80" t="s">
        <v>1434</v>
      </c>
      <c r="D32" s="81" t="s">
        <v>1435</v>
      </c>
      <c r="E32" s="82" t="s">
        <v>179</v>
      </c>
      <c r="F32" s="52">
        <v>8089.41</v>
      </c>
      <c r="G32" s="53"/>
      <c r="H32" s="54"/>
      <c r="I32" s="92"/>
      <c r="J32" s="93"/>
    </row>
    <row r="33" spans="1:10" x14ac:dyDescent="0.25">
      <c r="A33" s="72" t="s">
        <v>120</v>
      </c>
      <c r="B33" s="79" t="s">
        <v>2</v>
      </c>
      <c r="C33" s="80"/>
      <c r="D33" s="81" t="s">
        <v>16</v>
      </c>
      <c r="E33" s="82" t="s">
        <v>96</v>
      </c>
      <c r="F33" s="52">
        <v>0</v>
      </c>
      <c r="G33" s="53"/>
      <c r="H33" s="54"/>
      <c r="I33" s="92"/>
      <c r="J33" s="93"/>
    </row>
    <row r="34" spans="1:10" ht="24" x14ac:dyDescent="0.25">
      <c r="A34" s="72" t="s">
        <v>121</v>
      </c>
      <c r="B34" s="79" t="s">
        <v>6</v>
      </c>
      <c r="C34" s="80" t="s">
        <v>55</v>
      </c>
      <c r="D34" s="81" t="s">
        <v>875</v>
      </c>
      <c r="E34" s="82" t="s">
        <v>179</v>
      </c>
      <c r="F34" s="52">
        <v>72</v>
      </c>
      <c r="G34" s="53"/>
      <c r="H34" s="54"/>
      <c r="I34" s="92"/>
      <c r="J34" s="93"/>
    </row>
    <row r="35" spans="1:10" x14ac:dyDescent="0.25">
      <c r="A35" s="72" t="s">
        <v>122</v>
      </c>
      <c r="B35" s="79" t="s">
        <v>6</v>
      </c>
      <c r="C35" s="80" t="s">
        <v>75</v>
      </c>
      <c r="D35" s="81" t="s">
        <v>876</v>
      </c>
      <c r="E35" s="82" t="s">
        <v>232</v>
      </c>
      <c r="F35" s="52">
        <v>60</v>
      </c>
      <c r="G35" s="53"/>
      <c r="H35" s="54"/>
      <c r="I35" s="92"/>
      <c r="J35" s="93"/>
    </row>
    <row r="36" spans="1:10" ht="24" x14ac:dyDescent="0.25">
      <c r="A36" s="72" t="s">
        <v>123</v>
      </c>
      <c r="B36" s="79" t="s">
        <v>6</v>
      </c>
      <c r="C36" s="80" t="s">
        <v>56</v>
      </c>
      <c r="D36" s="81" t="s">
        <v>877</v>
      </c>
      <c r="E36" s="82" t="s">
        <v>114</v>
      </c>
      <c r="F36" s="52">
        <v>2</v>
      </c>
      <c r="G36" s="53"/>
      <c r="H36" s="54"/>
      <c r="I36" s="92"/>
      <c r="J36" s="93"/>
    </row>
    <row r="37" spans="1:10" ht="36" x14ac:dyDescent="0.25">
      <c r="A37" s="72" t="s">
        <v>124</v>
      </c>
      <c r="B37" s="79" t="s">
        <v>4</v>
      </c>
      <c r="C37" s="80" t="s">
        <v>5</v>
      </c>
      <c r="D37" s="81" t="s">
        <v>1155</v>
      </c>
      <c r="E37" s="82" t="s">
        <v>99</v>
      </c>
      <c r="F37" s="52">
        <v>12400</v>
      </c>
      <c r="G37" s="53"/>
      <c r="H37" s="54"/>
      <c r="I37" s="92"/>
      <c r="J37" s="93"/>
    </row>
    <row r="38" spans="1:10" ht="24" x14ac:dyDescent="0.25">
      <c r="A38" s="72" t="s">
        <v>125</v>
      </c>
      <c r="B38" s="79" t="s">
        <v>6</v>
      </c>
      <c r="C38" s="80" t="s">
        <v>8</v>
      </c>
      <c r="D38" s="81" t="s">
        <v>879</v>
      </c>
      <c r="E38" s="82" t="s">
        <v>99</v>
      </c>
      <c r="F38" s="52">
        <v>1159</v>
      </c>
      <c r="G38" s="53"/>
      <c r="H38" s="54"/>
      <c r="I38" s="92"/>
      <c r="J38" s="93"/>
    </row>
    <row r="39" spans="1:10" ht="24" x14ac:dyDescent="0.25">
      <c r="A39" s="72" t="s">
        <v>126</v>
      </c>
      <c r="B39" s="79" t="s">
        <v>6</v>
      </c>
      <c r="C39" s="80" t="s">
        <v>9</v>
      </c>
      <c r="D39" s="81" t="s">
        <v>880</v>
      </c>
      <c r="E39" s="82" t="s">
        <v>99</v>
      </c>
      <c r="F39" s="52">
        <v>931</v>
      </c>
      <c r="G39" s="53"/>
      <c r="H39" s="54"/>
      <c r="I39" s="92"/>
      <c r="J39" s="93"/>
    </row>
    <row r="40" spans="1:10" ht="24" x14ac:dyDescent="0.25">
      <c r="A40" s="72" t="s">
        <v>127</v>
      </c>
      <c r="B40" s="79" t="s">
        <v>6</v>
      </c>
      <c r="C40" s="80" t="s">
        <v>20</v>
      </c>
      <c r="D40" s="81" t="s">
        <v>881</v>
      </c>
      <c r="E40" s="82" t="s">
        <v>99</v>
      </c>
      <c r="F40" s="52">
        <v>788</v>
      </c>
      <c r="G40" s="53"/>
      <c r="H40" s="54"/>
      <c r="I40" s="92"/>
      <c r="J40" s="93"/>
    </row>
    <row r="41" spans="1:10" ht="24" x14ac:dyDescent="0.25">
      <c r="A41" s="72" t="s">
        <v>128</v>
      </c>
      <c r="B41" s="79" t="s">
        <v>6</v>
      </c>
      <c r="C41" s="80" t="s">
        <v>10</v>
      </c>
      <c r="D41" s="81" t="s">
        <v>882</v>
      </c>
      <c r="E41" s="82" t="s">
        <v>99</v>
      </c>
      <c r="F41" s="52">
        <v>1749</v>
      </c>
      <c r="G41" s="53"/>
      <c r="H41" s="54"/>
      <c r="I41" s="92"/>
      <c r="J41" s="93"/>
    </row>
    <row r="42" spans="1:10" ht="24" x14ac:dyDescent="0.25">
      <c r="A42" s="72" t="s">
        <v>129</v>
      </c>
      <c r="B42" s="79" t="s">
        <v>6</v>
      </c>
      <c r="C42" s="80" t="s">
        <v>11</v>
      </c>
      <c r="D42" s="81" t="s">
        <v>883</v>
      </c>
      <c r="E42" s="82" t="s">
        <v>99</v>
      </c>
      <c r="F42" s="52">
        <v>1624</v>
      </c>
      <c r="G42" s="53"/>
      <c r="H42" s="54"/>
      <c r="I42" s="92"/>
      <c r="J42" s="93"/>
    </row>
    <row r="43" spans="1:10" ht="24" x14ac:dyDescent="0.25">
      <c r="A43" s="72" t="s">
        <v>130</v>
      </c>
      <c r="B43" s="79" t="s">
        <v>6</v>
      </c>
      <c r="C43" s="80" t="s">
        <v>12</v>
      </c>
      <c r="D43" s="81" t="s">
        <v>884</v>
      </c>
      <c r="E43" s="82" t="s">
        <v>99</v>
      </c>
      <c r="F43" s="52">
        <v>2014</v>
      </c>
      <c r="G43" s="53"/>
      <c r="H43" s="54"/>
      <c r="I43" s="92"/>
      <c r="J43" s="93"/>
    </row>
    <row r="44" spans="1:10" ht="24" x14ac:dyDescent="0.25">
      <c r="A44" s="72" t="s">
        <v>131</v>
      </c>
      <c r="B44" s="79" t="s">
        <v>6</v>
      </c>
      <c r="C44" s="80" t="s">
        <v>13</v>
      </c>
      <c r="D44" s="81" t="s">
        <v>885</v>
      </c>
      <c r="E44" s="82" t="s">
        <v>99</v>
      </c>
      <c r="F44" s="52">
        <v>1668</v>
      </c>
      <c r="G44" s="53"/>
      <c r="H44" s="54"/>
      <c r="I44" s="92"/>
      <c r="J44" s="93"/>
    </row>
    <row r="45" spans="1:10" ht="24" x14ac:dyDescent="0.25">
      <c r="A45" s="72" t="s">
        <v>132</v>
      </c>
      <c r="B45" s="79" t="s">
        <v>6</v>
      </c>
      <c r="C45" s="80" t="s">
        <v>15</v>
      </c>
      <c r="D45" s="81" t="s">
        <v>109</v>
      </c>
      <c r="E45" s="82" t="s">
        <v>99</v>
      </c>
      <c r="F45" s="52">
        <v>674</v>
      </c>
      <c r="G45" s="53"/>
      <c r="H45" s="54"/>
      <c r="I45" s="92"/>
      <c r="J45" s="93"/>
    </row>
    <row r="46" spans="1:10" ht="24" x14ac:dyDescent="0.25">
      <c r="A46" s="72" t="s">
        <v>133</v>
      </c>
      <c r="B46" s="79" t="s">
        <v>6</v>
      </c>
      <c r="C46" s="80" t="s">
        <v>18</v>
      </c>
      <c r="D46" s="81" t="s">
        <v>144</v>
      </c>
      <c r="E46" s="82" t="s">
        <v>99</v>
      </c>
      <c r="F46" s="52">
        <v>2406</v>
      </c>
      <c r="G46" s="53"/>
      <c r="H46" s="54"/>
      <c r="I46" s="92"/>
      <c r="J46" s="93"/>
    </row>
    <row r="47" spans="1:10" ht="24" x14ac:dyDescent="0.25">
      <c r="A47" s="72" t="s">
        <v>656</v>
      </c>
      <c r="B47" s="79" t="s">
        <v>6</v>
      </c>
      <c r="C47" s="80" t="s">
        <v>873</v>
      </c>
      <c r="D47" s="81" t="s">
        <v>887</v>
      </c>
      <c r="E47" s="82" t="s">
        <v>111</v>
      </c>
      <c r="F47" s="52">
        <v>656434.80000000005</v>
      </c>
      <c r="G47" s="53"/>
      <c r="H47" s="54"/>
      <c r="I47" s="92"/>
      <c r="J47" s="93"/>
    </row>
    <row r="48" spans="1:10" ht="24" x14ac:dyDescent="0.25">
      <c r="A48" s="72" t="s">
        <v>657</v>
      </c>
      <c r="B48" s="79" t="s">
        <v>6</v>
      </c>
      <c r="C48" s="80" t="s">
        <v>874</v>
      </c>
      <c r="D48" s="81" t="s">
        <v>888</v>
      </c>
      <c r="E48" s="82" t="s">
        <v>111</v>
      </c>
      <c r="F48" s="52">
        <v>28308</v>
      </c>
      <c r="G48" s="53"/>
      <c r="H48" s="54"/>
      <c r="I48" s="92"/>
      <c r="J48" s="93"/>
    </row>
    <row r="49" spans="1:10" ht="36" x14ac:dyDescent="0.25">
      <c r="A49" s="72" t="s">
        <v>658</v>
      </c>
      <c r="B49" s="79" t="s">
        <v>6</v>
      </c>
      <c r="C49" s="80" t="s">
        <v>659</v>
      </c>
      <c r="D49" s="81" t="s">
        <v>1436</v>
      </c>
      <c r="E49" s="82" t="s">
        <v>114</v>
      </c>
      <c r="F49" s="52">
        <v>477</v>
      </c>
      <c r="G49" s="53"/>
      <c r="H49" s="54"/>
      <c r="I49" s="92"/>
      <c r="J49" s="93"/>
    </row>
    <row r="50" spans="1:10" ht="24" x14ac:dyDescent="0.25">
      <c r="A50" s="72" t="s">
        <v>660</v>
      </c>
      <c r="B50" s="79" t="s">
        <v>6</v>
      </c>
      <c r="C50" s="80" t="s">
        <v>1156</v>
      </c>
      <c r="D50" s="81" t="s">
        <v>116</v>
      </c>
      <c r="E50" s="82" t="s">
        <v>117</v>
      </c>
      <c r="F50" s="52">
        <v>1287.9000000000001</v>
      </c>
      <c r="G50" s="53"/>
      <c r="H50" s="54"/>
      <c r="I50" s="92"/>
      <c r="J50" s="93"/>
    </row>
    <row r="51" spans="1:10" ht="24" x14ac:dyDescent="0.25">
      <c r="A51" s="72" t="s">
        <v>661</v>
      </c>
      <c r="B51" s="79" t="s">
        <v>6</v>
      </c>
      <c r="C51" s="80" t="s">
        <v>1380</v>
      </c>
      <c r="D51" s="81" t="s">
        <v>872</v>
      </c>
      <c r="E51" s="82" t="s">
        <v>99</v>
      </c>
      <c r="F51" s="52">
        <v>2252</v>
      </c>
      <c r="G51" s="53"/>
      <c r="H51" s="54"/>
      <c r="I51" s="92"/>
      <c r="J51" s="93"/>
    </row>
    <row r="52" spans="1:10" ht="36" x14ac:dyDescent="0.25">
      <c r="A52" s="72" t="s">
        <v>662</v>
      </c>
      <c r="B52" s="79" t="s">
        <v>6</v>
      </c>
      <c r="C52" s="80" t="s">
        <v>1432</v>
      </c>
      <c r="D52" s="81" t="s">
        <v>1433</v>
      </c>
      <c r="E52" s="82" t="s">
        <v>99</v>
      </c>
      <c r="F52" s="52">
        <v>7513</v>
      </c>
      <c r="G52" s="53"/>
      <c r="H52" s="54"/>
      <c r="I52" s="92"/>
      <c r="J52" s="93"/>
    </row>
    <row r="53" spans="1:10" ht="36" x14ac:dyDescent="0.25">
      <c r="A53" s="72" t="s">
        <v>1481</v>
      </c>
      <c r="B53" s="79" t="s">
        <v>6</v>
      </c>
      <c r="C53" s="80" t="s">
        <v>1434</v>
      </c>
      <c r="D53" s="81" t="s">
        <v>1435</v>
      </c>
      <c r="E53" s="82" t="s">
        <v>179</v>
      </c>
      <c r="F53" s="52">
        <v>1656.47</v>
      </c>
      <c r="G53" s="53"/>
      <c r="H53" s="54"/>
      <c r="I53" s="92"/>
      <c r="J53" s="93"/>
    </row>
    <row r="54" spans="1:10" x14ac:dyDescent="0.25">
      <c r="A54" s="72" t="s">
        <v>134</v>
      </c>
      <c r="B54" s="79" t="s">
        <v>2</v>
      </c>
      <c r="C54" s="80"/>
      <c r="D54" s="81" t="s">
        <v>17</v>
      </c>
      <c r="E54" s="82" t="s">
        <v>96</v>
      </c>
      <c r="F54" s="52">
        <v>0</v>
      </c>
      <c r="G54" s="53"/>
      <c r="H54" s="54"/>
      <c r="I54" s="92"/>
      <c r="J54" s="93"/>
    </row>
    <row r="55" spans="1:10" ht="24" x14ac:dyDescent="0.25">
      <c r="A55" s="72" t="s">
        <v>135</v>
      </c>
      <c r="B55" s="79" t="s">
        <v>6</v>
      </c>
      <c r="C55" s="80" t="s">
        <v>55</v>
      </c>
      <c r="D55" s="81" t="s">
        <v>875</v>
      </c>
      <c r="E55" s="82" t="s">
        <v>179</v>
      </c>
      <c r="F55" s="52">
        <v>324</v>
      </c>
      <c r="G55" s="53"/>
      <c r="H55" s="54"/>
      <c r="I55" s="92"/>
      <c r="J55" s="93"/>
    </row>
    <row r="56" spans="1:10" x14ac:dyDescent="0.25">
      <c r="A56" s="72" t="s">
        <v>136</v>
      </c>
      <c r="B56" s="79" t="s">
        <v>6</v>
      </c>
      <c r="C56" s="80" t="s">
        <v>75</v>
      </c>
      <c r="D56" s="81" t="s">
        <v>876</v>
      </c>
      <c r="E56" s="82" t="s">
        <v>232</v>
      </c>
      <c r="F56" s="52">
        <v>270</v>
      </c>
      <c r="G56" s="53"/>
      <c r="H56" s="54"/>
      <c r="I56" s="92"/>
      <c r="J56" s="93"/>
    </row>
    <row r="57" spans="1:10" ht="24" x14ac:dyDescent="0.25">
      <c r="A57" s="72" t="s">
        <v>137</v>
      </c>
      <c r="B57" s="79" t="s">
        <v>6</v>
      </c>
      <c r="C57" s="80" t="s">
        <v>56</v>
      </c>
      <c r="D57" s="81" t="s">
        <v>877</v>
      </c>
      <c r="E57" s="82" t="s">
        <v>114</v>
      </c>
      <c r="F57" s="52">
        <v>6</v>
      </c>
      <c r="G57" s="53"/>
      <c r="H57" s="54"/>
      <c r="I57" s="92"/>
      <c r="J57" s="93"/>
    </row>
    <row r="58" spans="1:10" ht="36" x14ac:dyDescent="0.25">
      <c r="A58" s="72" t="s">
        <v>138</v>
      </c>
      <c r="B58" s="79" t="s">
        <v>4</v>
      </c>
      <c r="C58" s="80" t="s">
        <v>5</v>
      </c>
      <c r="D58" s="81" t="s">
        <v>1155</v>
      </c>
      <c r="E58" s="82" t="s">
        <v>99</v>
      </c>
      <c r="F58" s="52">
        <v>49290.04</v>
      </c>
      <c r="G58" s="53"/>
      <c r="H58" s="54"/>
      <c r="I58" s="92"/>
      <c r="J58" s="93"/>
    </row>
    <row r="59" spans="1:10" ht="24" x14ac:dyDescent="0.25">
      <c r="A59" s="72" t="s">
        <v>139</v>
      </c>
      <c r="B59" s="79" t="s">
        <v>6</v>
      </c>
      <c r="C59" s="80" t="s">
        <v>7</v>
      </c>
      <c r="D59" s="81" t="s">
        <v>878</v>
      </c>
      <c r="E59" s="82" t="s">
        <v>99</v>
      </c>
      <c r="F59" s="52">
        <v>2458</v>
      </c>
      <c r="G59" s="53"/>
      <c r="H59" s="54"/>
      <c r="I59" s="92"/>
      <c r="J59" s="93"/>
    </row>
    <row r="60" spans="1:10" ht="24" x14ac:dyDescent="0.25">
      <c r="A60" s="72" t="s">
        <v>140</v>
      </c>
      <c r="B60" s="79" t="s">
        <v>6</v>
      </c>
      <c r="C60" s="80" t="s">
        <v>8</v>
      </c>
      <c r="D60" s="81" t="s">
        <v>879</v>
      </c>
      <c r="E60" s="82" t="s">
        <v>99</v>
      </c>
      <c r="F60" s="52">
        <v>4963</v>
      </c>
      <c r="G60" s="53"/>
      <c r="H60" s="54"/>
      <c r="I60" s="92"/>
      <c r="J60" s="93"/>
    </row>
    <row r="61" spans="1:10" ht="24" x14ac:dyDescent="0.25">
      <c r="A61" s="72" t="s">
        <v>141</v>
      </c>
      <c r="B61" s="79" t="s">
        <v>6</v>
      </c>
      <c r="C61" s="80" t="s">
        <v>9</v>
      </c>
      <c r="D61" s="81" t="s">
        <v>880</v>
      </c>
      <c r="E61" s="82" t="s">
        <v>99</v>
      </c>
      <c r="F61" s="52">
        <v>4989</v>
      </c>
      <c r="G61" s="53"/>
      <c r="H61" s="54"/>
      <c r="I61" s="92"/>
      <c r="J61" s="93"/>
    </row>
    <row r="62" spans="1:10" ht="24" x14ac:dyDescent="0.25">
      <c r="A62" s="72" t="s">
        <v>142</v>
      </c>
      <c r="B62" s="79" t="s">
        <v>6</v>
      </c>
      <c r="C62" s="80" t="s">
        <v>20</v>
      </c>
      <c r="D62" s="81" t="s">
        <v>881</v>
      </c>
      <c r="E62" s="82" t="s">
        <v>99</v>
      </c>
      <c r="F62" s="52">
        <v>1202</v>
      </c>
      <c r="G62" s="53"/>
      <c r="H62" s="54"/>
      <c r="I62" s="92"/>
      <c r="J62" s="93"/>
    </row>
    <row r="63" spans="1:10" ht="24" x14ac:dyDescent="0.25">
      <c r="A63" s="72" t="s">
        <v>143</v>
      </c>
      <c r="B63" s="79" t="s">
        <v>6</v>
      </c>
      <c r="C63" s="80" t="s">
        <v>10</v>
      </c>
      <c r="D63" s="81" t="s">
        <v>882</v>
      </c>
      <c r="E63" s="82" t="s">
        <v>99</v>
      </c>
      <c r="F63" s="52">
        <v>12637</v>
      </c>
      <c r="G63" s="53"/>
      <c r="H63" s="54"/>
      <c r="I63" s="92"/>
      <c r="J63" s="93"/>
    </row>
    <row r="64" spans="1:10" ht="24" x14ac:dyDescent="0.25">
      <c r="A64" s="72" t="s">
        <v>145</v>
      </c>
      <c r="B64" s="79" t="s">
        <v>6</v>
      </c>
      <c r="C64" s="80" t="s">
        <v>11</v>
      </c>
      <c r="D64" s="81" t="s">
        <v>883</v>
      </c>
      <c r="E64" s="82" t="s">
        <v>99</v>
      </c>
      <c r="F64" s="52">
        <v>3465</v>
      </c>
      <c r="G64" s="53"/>
      <c r="H64" s="54"/>
      <c r="I64" s="92"/>
      <c r="J64" s="93"/>
    </row>
    <row r="65" spans="1:10" ht="24" x14ac:dyDescent="0.25">
      <c r="A65" s="72" t="s">
        <v>146</v>
      </c>
      <c r="B65" s="79" t="s">
        <v>6</v>
      </c>
      <c r="C65" s="80" t="s">
        <v>12</v>
      </c>
      <c r="D65" s="81" t="s">
        <v>884</v>
      </c>
      <c r="E65" s="82" t="s">
        <v>99</v>
      </c>
      <c r="F65" s="52">
        <v>9232</v>
      </c>
      <c r="G65" s="53"/>
      <c r="H65" s="54"/>
      <c r="I65" s="92"/>
      <c r="J65" s="93"/>
    </row>
    <row r="66" spans="1:10" ht="24" x14ac:dyDescent="0.25">
      <c r="A66" s="72" t="s">
        <v>147</v>
      </c>
      <c r="B66" s="79" t="s">
        <v>6</v>
      </c>
      <c r="C66" s="80" t="s">
        <v>18</v>
      </c>
      <c r="D66" s="81" t="s">
        <v>144</v>
      </c>
      <c r="E66" s="82" t="s">
        <v>99</v>
      </c>
      <c r="F66" s="52">
        <v>5867</v>
      </c>
      <c r="G66" s="53"/>
      <c r="H66" s="54"/>
      <c r="I66" s="92"/>
      <c r="J66" s="93"/>
    </row>
    <row r="67" spans="1:10" ht="24" x14ac:dyDescent="0.25">
      <c r="A67" s="72" t="s">
        <v>148</v>
      </c>
      <c r="B67" s="79" t="s">
        <v>6</v>
      </c>
      <c r="C67" s="80" t="s">
        <v>873</v>
      </c>
      <c r="D67" s="81" t="s">
        <v>887</v>
      </c>
      <c r="E67" s="82" t="s">
        <v>111</v>
      </c>
      <c r="F67" s="52">
        <v>2384051.6</v>
      </c>
      <c r="G67" s="53"/>
      <c r="H67" s="54"/>
      <c r="I67" s="92"/>
      <c r="J67" s="93"/>
    </row>
    <row r="68" spans="1:10" ht="36" x14ac:dyDescent="0.25">
      <c r="A68" s="72" t="s">
        <v>149</v>
      </c>
      <c r="B68" s="79" t="s">
        <v>6</v>
      </c>
      <c r="C68" s="80" t="s">
        <v>659</v>
      </c>
      <c r="D68" s="81" t="s">
        <v>1436</v>
      </c>
      <c r="E68" s="82" t="s">
        <v>114</v>
      </c>
      <c r="F68" s="52">
        <v>598</v>
      </c>
      <c r="G68" s="53"/>
      <c r="H68" s="54"/>
      <c r="I68" s="92"/>
      <c r="J68" s="93"/>
    </row>
    <row r="69" spans="1:10" ht="48" x14ac:dyDescent="0.25">
      <c r="A69" s="72" t="s">
        <v>150</v>
      </c>
      <c r="B69" s="79" t="s">
        <v>6</v>
      </c>
      <c r="C69" s="80" t="s">
        <v>1157</v>
      </c>
      <c r="D69" s="81" t="s">
        <v>1437</v>
      </c>
      <c r="E69" s="82" t="s">
        <v>1379</v>
      </c>
      <c r="F69" s="52">
        <v>1102</v>
      </c>
      <c r="G69" s="53"/>
      <c r="H69" s="54"/>
      <c r="I69" s="92"/>
      <c r="J69" s="93"/>
    </row>
    <row r="70" spans="1:10" ht="24" x14ac:dyDescent="0.25">
      <c r="A70" s="72" t="s">
        <v>663</v>
      </c>
      <c r="B70" s="79" t="s">
        <v>6</v>
      </c>
      <c r="C70" s="80" t="s">
        <v>1156</v>
      </c>
      <c r="D70" s="81" t="s">
        <v>116</v>
      </c>
      <c r="E70" s="82" t="s">
        <v>117</v>
      </c>
      <c r="F70" s="52">
        <v>5100</v>
      </c>
      <c r="G70" s="53"/>
      <c r="H70" s="54"/>
      <c r="I70" s="92"/>
      <c r="J70" s="93"/>
    </row>
    <row r="71" spans="1:10" ht="24" x14ac:dyDescent="0.25">
      <c r="A71" s="72" t="s">
        <v>664</v>
      </c>
      <c r="B71" s="79" t="s">
        <v>6</v>
      </c>
      <c r="C71" s="80" t="s">
        <v>1380</v>
      </c>
      <c r="D71" s="81" t="s">
        <v>872</v>
      </c>
      <c r="E71" s="82" t="s">
        <v>99</v>
      </c>
      <c r="F71" s="52">
        <v>10492</v>
      </c>
      <c r="G71" s="53"/>
      <c r="H71" s="54"/>
      <c r="I71" s="92"/>
      <c r="J71" s="93"/>
    </row>
    <row r="72" spans="1:10" ht="36" x14ac:dyDescent="0.25">
      <c r="A72" s="72" t="s">
        <v>665</v>
      </c>
      <c r="B72" s="79" t="s">
        <v>6</v>
      </c>
      <c r="C72" s="80" t="s">
        <v>1432</v>
      </c>
      <c r="D72" s="81" t="s">
        <v>1433</v>
      </c>
      <c r="E72" s="82" t="s">
        <v>99</v>
      </c>
      <c r="F72" s="52">
        <v>42466</v>
      </c>
      <c r="G72" s="53"/>
      <c r="H72" s="54"/>
      <c r="I72" s="92"/>
      <c r="J72" s="93"/>
    </row>
    <row r="73" spans="1:10" ht="36" x14ac:dyDescent="0.25">
      <c r="A73" s="72" t="s">
        <v>1482</v>
      </c>
      <c r="B73" s="79" t="s">
        <v>6</v>
      </c>
      <c r="C73" s="80" t="s">
        <v>1434</v>
      </c>
      <c r="D73" s="81" t="s">
        <v>1435</v>
      </c>
      <c r="E73" s="82" t="s">
        <v>179</v>
      </c>
      <c r="F73" s="52">
        <v>9362.9</v>
      </c>
      <c r="G73" s="53"/>
      <c r="H73" s="54"/>
      <c r="I73" s="92"/>
      <c r="J73" s="93"/>
    </row>
    <row r="74" spans="1:10" x14ac:dyDescent="0.25">
      <c r="A74" s="72" t="s">
        <v>151</v>
      </c>
      <c r="B74" s="79" t="s">
        <v>2</v>
      </c>
      <c r="C74" s="80"/>
      <c r="D74" s="81" t="s">
        <v>19</v>
      </c>
      <c r="E74" s="82" t="s">
        <v>96</v>
      </c>
      <c r="F74" s="52">
        <v>0</v>
      </c>
      <c r="G74" s="53"/>
      <c r="H74" s="54"/>
      <c r="I74" s="92"/>
      <c r="J74" s="93"/>
    </row>
    <row r="75" spans="1:10" ht="24" x14ac:dyDescent="0.25">
      <c r="A75" s="72" t="s">
        <v>152</v>
      </c>
      <c r="B75" s="79" t="s">
        <v>6</v>
      </c>
      <c r="C75" s="80" t="s">
        <v>55</v>
      </c>
      <c r="D75" s="81" t="s">
        <v>875</v>
      </c>
      <c r="E75" s="82" t="s">
        <v>179</v>
      </c>
      <c r="F75" s="52">
        <v>300</v>
      </c>
      <c r="G75" s="53"/>
      <c r="H75" s="54"/>
      <c r="I75" s="92"/>
      <c r="J75" s="93"/>
    </row>
    <row r="76" spans="1:10" x14ac:dyDescent="0.25">
      <c r="A76" s="72" t="s">
        <v>153</v>
      </c>
      <c r="B76" s="79" t="s">
        <v>6</v>
      </c>
      <c r="C76" s="80" t="s">
        <v>75</v>
      </c>
      <c r="D76" s="81" t="s">
        <v>876</v>
      </c>
      <c r="E76" s="82" t="s">
        <v>232</v>
      </c>
      <c r="F76" s="52">
        <v>250</v>
      </c>
      <c r="G76" s="53"/>
      <c r="H76" s="54"/>
      <c r="I76" s="92"/>
      <c r="J76" s="93"/>
    </row>
    <row r="77" spans="1:10" ht="24" x14ac:dyDescent="0.25">
      <c r="A77" s="72" t="s">
        <v>154</v>
      </c>
      <c r="B77" s="79" t="s">
        <v>6</v>
      </c>
      <c r="C77" s="80" t="s">
        <v>56</v>
      </c>
      <c r="D77" s="81" t="s">
        <v>877</v>
      </c>
      <c r="E77" s="82" t="s">
        <v>114</v>
      </c>
      <c r="F77" s="52">
        <v>5</v>
      </c>
      <c r="G77" s="53"/>
      <c r="H77" s="54"/>
      <c r="I77" s="92"/>
      <c r="J77" s="93"/>
    </row>
    <row r="78" spans="1:10" ht="36" x14ac:dyDescent="0.25">
      <c r="A78" s="72" t="s">
        <v>155</v>
      </c>
      <c r="B78" s="79" t="s">
        <v>4</v>
      </c>
      <c r="C78" s="80" t="s">
        <v>5</v>
      </c>
      <c r="D78" s="81" t="s">
        <v>1155</v>
      </c>
      <c r="E78" s="82" t="s">
        <v>99</v>
      </c>
      <c r="F78" s="52">
        <v>12400</v>
      </c>
      <c r="G78" s="53"/>
      <c r="H78" s="54"/>
      <c r="I78" s="92"/>
      <c r="J78" s="93"/>
    </row>
    <row r="79" spans="1:10" ht="24" x14ac:dyDescent="0.25">
      <c r="A79" s="72" t="s">
        <v>156</v>
      </c>
      <c r="B79" s="79" t="s">
        <v>6</v>
      </c>
      <c r="C79" s="80" t="s">
        <v>8</v>
      </c>
      <c r="D79" s="81" t="s">
        <v>879</v>
      </c>
      <c r="E79" s="82" t="s">
        <v>99</v>
      </c>
      <c r="F79" s="52">
        <v>1729</v>
      </c>
      <c r="G79" s="53"/>
      <c r="H79" s="54"/>
      <c r="I79" s="92"/>
      <c r="J79" s="93"/>
    </row>
    <row r="80" spans="1:10" ht="24" x14ac:dyDescent="0.25">
      <c r="A80" s="72" t="s">
        <v>157</v>
      </c>
      <c r="B80" s="79" t="s">
        <v>6</v>
      </c>
      <c r="C80" s="80" t="s">
        <v>12</v>
      </c>
      <c r="D80" s="81" t="s">
        <v>884</v>
      </c>
      <c r="E80" s="82" t="s">
        <v>99</v>
      </c>
      <c r="F80" s="52">
        <v>3020</v>
      </c>
      <c r="G80" s="53"/>
      <c r="H80" s="54"/>
      <c r="I80" s="92"/>
      <c r="J80" s="93"/>
    </row>
    <row r="81" spans="1:10" ht="24" x14ac:dyDescent="0.25">
      <c r="A81" s="72" t="s">
        <v>158</v>
      </c>
      <c r="B81" s="79" t="s">
        <v>6</v>
      </c>
      <c r="C81" s="80" t="s">
        <v>15</v>
      </c>
      <c r="D81" s="81" t="s">
        <v>109</v>
      </c>
      <c r="E81" s="82" t="s">
        <v>99</v>
      </c>
      <c r="F81" s="52">
        <v>1633</v>
      </c>
      <c r="G81" s="53"/>
      <c r="H81" s="54"/>
      <c r="I81" s="92"/>
      <c r="J81" s="93"/>
    </row>
    <row r="82" spans="1:10" ht="24" x14ac:dyDescent="0.25">
      <c r="A82" s="72" t="s">
        <v>159</v>
      </c>
      <c r="B82" s="79" t="s">
        <v>6</v>
      </c>
      <c r="C82" s="80" t="s">
        <v>18</v>
      </c>
      <c r="D82" s="81" t="s">
        <v>144</v>
      </c>
      <c r="E82" s="82" t="s">
        <v>99</v>
      </c>
      <c r="F82" s="52">
        <v>3584</v>
      </c>
      <c r="G82" s="53"/>
      <c r="H82" s="54"/>
      <c r="I82" s="92"/>
      <c r="J82" s="93"/>
    </row>
    <row r="83" spans="1:10" ht="24" x14ac:dyDescent="0.25">
      <c r="A83" s="72" t="s">
        <v>160</v>
      </c>
      <c r="B83" s="79" t="s">
        <v>6</v>
      </c>
      <c r="C83" s="80" t="s">
        <v>873</v>
      </c>
      <c r="D83" s="81" t="s">
        <v>887</v>
      </c>
      <c r="E83" s="82" t="s">
        <v>111</v>
      </c>
      <c r="F83" s="52">
        <v>443315.6</v>
      </c>
      <c r="G83" s="53"/>
      <c r="H83" s="54"/>
      <c r="I83" s="92"/>
      <c r="J83" s="93"/>
    </row>
    <row r="84" spans="1:10" ht="24" x14ac:dyDescent="0.25">
      <c r="A84" s="72" t="s">
        <v>161</v>
      </c>
      <c r="B84" s="79" t="s">
        <v>6</v>
      </c>
      <c r="C84" s="80" t="s">
        <v>874</v>
      </c>
      <c r="D84" s="81" t="s">
        <v>888</v>
      </c>
      <c r="E84" s="82" t="s">
        <v>111</v>
      </c>
      <c r="F84" s="52">
        <v>68586</v>
      </c>
      <c r="G84" s="53"/>
      <c r="H84" s="54"/>
      <c r="I84" s="92"/>
      <c r="J84" s="93"/>
    </row>
    <row r="85" spans="1:10" ht="36" x14ac:dyDescent="0.25">
      <c r="A85" s="72" t="s">
        <v>666</v>
      </c>
      <c r="B85" s="79" t="s">
        <v>6</v>
      </c>
      <c r="C85" s="80" t="s">
        <v>659</v>
      </c>
      <c r="D85" s="81" t="s">
        <v>1436</v>
      </c>
      <c r="E85" s="82" t="s">
        <v>114</v>
      </c>
      <c r="F85" s="52">
        <v>839</v>
      </c>
      <c r="G85" s="53"/>
      <c r="H85" s="54"/>
      <c r="I85" s="92"/>
      <c r="J85" s="93"/>
    </row>
    <row r="86" spans="1:10" ht="24" x14ac:dyDescent="0.25">
      <c r="A86" s="72" t="s">
        <v>667</v>
      </c>
      <c r="B86" s="79" t="s">
        <v>6</v>
      </c>
      <c r="C86" s="80" t="s">
        <v>1156</v>
      </c>
      <c r="D86" s="81" t="s">
        <v>116</v>
      </c>
      <c r="E86" s="82" t="s">
        <v>117</v>
      </c>
      <c r="F86" s="52">
        <v>4195</v>
      </c>
      <c r="G86" s="53"/>
      <c r="H86" s="54"/>
      <c r="I86" s="92"/>
      <c r="J86" s="93"/>
    </row>
    <row r="87" spans="1:10" ht="24" x14ac:dyDescent="0.25">
      <c r="A87" s="72" t="s">
        <v>668</v>
      </c>
      <c r="B87" s="79" t="s">
        <v>6</v>
      </c>
      <c r="C87" s="80" t="s">
        <v>1380</v>
      </c>
      <c r="D87" s="81" t="s">
        <v>872</v>
      </c>
      <c r="E87" s="82" t="s">
        <v>99</v>
      </c>
      <c r="F87" s="52">
        <v>6620</v>
      </c>
      <c r="G87" s="53"/>
      <c r="H87" s="54"/>
      <c r="I87" s="92"/>
      <c r="J87" s="93"/>
    </row>
    <row r="88" spans="1:10" ht="36" x14ac:dyDescent="0.25">
      <c r="A88" s="72" t="s">
        <v>669</v>
      </c>
      <c r="B88" s="79" t="s">
        <v>6</v>
      </c>
      <c r="C88" s="80" t="s">
        <v>1432</v>
      </c>
      <c r="D88" s="81" t="s">
        <v>1433</v>
      </c>
      <c r="E88" s="82" t="s">
        <v>99</v>
      </c>
      <c r="F88" s="52">
        <v>16535</v>
      </c>
      <c r="G88" s="53"/>
      <c r="H88" s="54"/>
      <c r="I88" s="92"/>
      <c r="J88" s="93"/>
    </row>
    <row r="89" spans="1:10" ht="36" x14ac:dyDescent="0.25">
      <c r="A89" s="72" t="s">
        <v>1483</v>
      </c>
      <c r="B89" s="79" t="s">
        <v>6</v>
      </c>
      <c r="C89" s="80" t="s">
        <v>1434</v>
      </c>
      <c r="D89" s="81" t="s">
        <v>1435</v>
      </c>
      <c r="E89" s="82" t="s">
        <v>179</v>
      </c>
      <c r="F89" s="52">
        <v>3645.64</v>
      </c>
      <c r="G89" s="53"/>
      <c r="H89" s="54"/>
      <c r="I89" s="92"/>
      <c r="J89" s="93"/>
    </row>
    <row r="90" spans="1:10" x14ac:dyDescent="0.25">
      <c r="A90" s="72" t="s">
        <v>162</v>
      </c>
      <c r="B90" s="79" t="s">
        <v>2</v>
      </c>
      <c r="C90" s="80"/>
      <c r="D90" s="81" t="s">
        <v>1158</v>
      </c>
      <c r="E90" s="82" t="s">
        <v>96</v>
      </c>
      <c r="F90" s="52">
        <v>0</v>
      </c>
      <c r="G90" s="53"/>
      <c r="H90" s="54"/>
      <c r="I90" s="92"/>
      <c r="J90" s="93"/>
    </row>
    <row r="91" spans="1:10" ht="24" x14ac:dyDescent="0.25">
      <c r="A91" s="72" t="s">
        <v>163</v>
      </c>
      <c r="B91" s="79" t="s">
        <v>6</v>
      </c>
      <c r="C91" s="80" t="s">
        <v>55</v>
      </c>
      <c r="D91" s="81" t="s">
        <v>875</v>
      </c>
      <c r="E91" s="82" t="s">
        <v>179</v>
      </c>
      <c r="F91" s="52">
        <v>300</v>
      </c>
      <c r="G91" s="53"/>
      <c r="H91" s="54"/>
      <c r="I91" s="92"/>
      <c r="J91" s="93"/>
    </row>
    <row r="92" spans="1:10" x14ac:dyDescent="0.25">
      <c r="A92" s="72" t="s">
        <v>164</v>
      </c>
      <c r="B92" s="79" t="s">
        <v>6</v>
      </c>
      <c r="C92" s="80" t="s">
        <v>75</v>
      </c>
      <c r="D92" s="81" t="s">
        <v>876</v>
      </c>
      <c r="E92" s="82" t="s">
        <v>232</v>
      </c>
      <c r="F92" s="52">
        <v>250</v>
      </c>
      <c r="G92" s="53"/>
      <c r="H92" s="54"/>
      <c r="I92" s="92"/>
      <c r="J92" s="93"/>
    </row>
    <row r="93" spans="1:10" ht="24" x14ac:dyDescent="0.25">
      <c r="A93" s="72" t="s">
        <v>165</v>
      </c>
      <c r="B93" s="79" t="s">
        <v>6</v>
      </c>
      <c r="C93" s="80" t="s">
        <v>56</v>
      </c>
      <c r="D93" s="81" t="s">
        <v>877</v>
      </c>
      <c r="E93" s="82" t="s">
        <v>114</v>
      </c>
      <c r="F93" s="52">
        <v>5</v>
      </c>
      <c r="G93" s="53"/>
      <c r="H93" s="54"/>
      <c r="I93" s="92"/>
      <c r="J93" s="93"/>
    </row>
    <row r="94" spans="1:10" ht="36" x14ac:dyDescent="0.25">
      <c r="A94" s="72" t="s">
        <v>166</v>
      </c>
      <c r="B94" s="79" t="s">
        <v>4</v>
      </c>
      <c r="C94" s="80" t="s">
        <v>5</v>
      </c>
      <c r="D94" s="81" t="s">
        <v>1155</v>
      </c>
      <c r="E94" s="82" t="s">
        <v>99</v>
      </c>
      <c r="F94" s="52">
        <v>12400</v>
      </c>
      <c r="G94" s="53"/>
      <c r="H94" s="54"/>
      <c r="I94" s="92"/>
      <c r="J94" s="93"/>
    </row>
    <row r="95" spans="1:10" ht="24" x14ac:dyDescent="0.25">
      <c r="A95" s="72" t="s">
        <v>167</v>
      </c>
      <c r="B95" s="79" t="s">
        <v>6</v>
      </c>
      <c r="C95" s="80" t="s">
        <v>8</v>
      </c>
      <c r="D95" s="81" t="s">
        <v>879</v>
      </c>
      <c r="E95" s="82" t="s">
        <v>99</v>
      </c>
      <c r="F95" s="52">
        <v>1729</v>
      </c>
      <c r="G95" s="53"/>
      <c r="H95" s="54"/>
      <c r="I95" s="92"/>
      <c r="J95" s="93"/>
    </row>
    <row r="96" spans="1:10" ht="24" x14ac:dyDescent="0.25">
      <c r="A96" s="72" t="s">
        <v>168</v>
      </c>
      <c r="B96" s="79" t="s">
        <v>6</v>
      </c>
      <c r="C96" s="80" t="s">
        <v>12</v>
      </c>
      <c r="D96" s="81" t="s">
        <v>884</v>
      </c>
      <c r="E96" s="82" t="s">
        <v>99</v>
      </c>
      <c r="F96" s="52">
        <v>3020</v>
      </c>
      <c r="G96" s="53"/>
      <c r="H96" s="54"/>
      <c r="I96" s="92"/>
      <c r="J96" s="93"/>
    </row>
    <row r="97" spans="1:10" ht="24" x14ac:dyDescent="0.25">
      <c r="A97" s="72" t="s">
        <v>169</v>
      </c>
      <c r="B97" s="79" t="s">
        <v>6</v>
      </c>
      <c r="C97" s="80" t="s">
        <v>15</v>
      </c>
      <c r="D97" s="81" t="s">
        <v>109</v>
      </c>
      <c r="E97" s="82" t="s">
        <v>99</v>
      </c>
      <c r="F97" s="52">
        <v>1633</v>
      </c>
      <c r="G97" s="53"/>
      <c r="H97" s="54"/>
      <c r="I97" s="92"/>
      <c r="J97" s="93"/>
    </row>
    <row r="98" spans="1:10" ht="24" x14ac:dyDescent="0.25">
      <c r="A98" s="72" t="s">
        <v>170</v>
      </c>
      <c r="B98" s="79" t="s">
        <v>6</v>
      </c>
      <c r="C98" s="80" t="s">
        <v>18</v>
      </c>
      <c r="D98" s="81" t="s">
        <v>144</v>
      </c>
      <c r="E98" s="82" t="s">
        <v>99</v>
      </c>
      <c r="F98" s="52">
        <v>3584</v>
      </c>
      <c r="G98" s="53"/>
      <c r="H98" s="54"/>
      <c r="I98" s="92"/>
      <c r="J98" s="93"/>
    </row>
    <row r="99" spans="1:10" ht="24" x14ac:dyDescent="0.25">
      <c r="A99" s="72" t="s">
        <v>171</v>
      </c>
      <c r="B99" s="79" t="s">
        <v>6</v>
      </c>
      <c r="C99" s="80" t="s">
        <v>873</v>
      </c>
      <c r="D99" s="81" t="s">
        <v>887</v>
      </c>
      <c r="E99" s="82" t="s">
        <v>111</v>
      </c>
      <c r="F99" s="52">
        <v>443315.6</v>
      </c>
      <c r="G99" s="53"/>
      <c r="H99" s="54"/>
      <c r="I99" s="92"/>
      <c r="J99" s="93"/>
    </row>
    <row r="100" spans="1:10" ht="24" x14ac:dyDescent="0.25">
      <c r="A100" s="72" t="s">
        <v>172</v>
      </c>
      <c r="B100" s="79" t="s">
        <v>6</v>
      </c>
      <c r="C100" s="80" t="s">
        <v>874</v>
      </c>
      <c r="D100" s="81" t="s">
        <v>888</v>
      </c>
      <c r="E100" s="82" t="s">
        <v>111</v>
      </c>
      <c r="F100" s="52">
        <v>68586</v>
      </c>
      <c r="G100" s="53"/>
      <c r="H100" s="54"/>
      <c r="I100" s="92"/>
      <c r="J100" s="93"/>
    </row>
    <row r="101" spans="1:10" ht="36" x14ac:dyDescent="0.25">
      <c r="A101" s="72" t="s">
        <v>173</v>
      </c>
      <c r="B101" s="79" t="s">
        <v>6</v>
      </c>
      <c r="C101" s="80" t="s">
        <v>659</v>
      </c>
      <c r="D101" s="81" t="s">
        <v>1436</v>
      </c>
      <c r="E101" s="82" t="s">
        <v>114</v>
      </c>
      <c r="F101" s="52">
        <v>839</v>
      </c>
      <c r="G101" s="53"/>
      <c r="H101" s="54"/>
      <c r="I101" s="92"/>
      <c r="J101" s="93"/>
    </row>
    <row r="102" spans="1:10" ht="24" x14ac:dyDescent="0.25">
      <c r="A102" s="72" t="s">
        <v>174</v>
      </c>
      <c r="B102" s="79" t="s">
        <v>6</v>
      </c>
      <c r="C102" s="80" t="s">
        <v>1156</v>
      </c>
      <c r="D102" s="81" t="s">
        <v>116</v>
      </c>
      <c r="E102" s="82" t="s">
        <v>117</v>
      </c>
      <c r="F102" s="52">
        <v>6124.7</v>
      </c>
      <c r="G102" s="53"/>
      <c r="H102" s="54"/>
      <c r="I102" s="92"/>
      <c r="J102" s="93"/>
    </row>
    <row r="103" spans="1:10" ht="24" x14ac:dyDescent="0.25">
      <c r="A103" s="72" t="s">
        <v>175</v>
      </c>
      <c r="B103" s="79" t="s">
        <v>6</v>
      </c>
      <c r="C103" s="80" t="s">
        <v>1380</v>
      </c>
      <c r="D103" s="81" t="s">
        <v>872</v>
      </c>
      <c r="E103" s="82" t="s">
        <v>99</v>
      </c>
      <c r="F103" s="52">
        <v>6620</v>
      </c>
      <c r="G103" s="53"/>
      <c r="H103" s="54"/>
      <c r="I103" s="92"/>
      <c r="J103" s="93"/>
    </row>
    <row r="104" spans="1:10" ht="36" x14ac:dyDescent="0.25">
      <c r="A104" s="72" t="s">
        <v>176</v>
      </c>
      <c r="B104" s="79" t="s">
        <v>6</v>
      </c>
      <c r="C104" s="80" t="s">
        <v>1432</v>
      </c>
      <c r="D104" s="81" t="s">
        <v>1433</v>
      </c>
      <c r="E104" s="82" t="s">
        <v>99</v>
      </c>
      <c r="F104" s="52">
        <v>16535</v>
      </c>
      <c r="G104" s="53"/>
      <c r="H104" s="54"/>
      <c r="I104" s="92"/>
      <c r="J104" s="93"/>
    </row>
    <row r="105" spans="1:10" ht="36" x14ac:dyDescent="0.25">
      <c r="A105" s="72" t="s">
        <v>1484</v>
      </c>
      <c r="B105" s="79" t="s">
        <v>6</v>
      </c>
      <c r="C105" s="80" t="s">
        <v>1434</v>
      </c>
      <c r="D105" s="81" t="s">
        <v>1435</v>
      </c>
      <c r="E105" s="82" t="s">
        <v>179</v>
      </c>
      <c r="F105" s="52">
        <v>3645.64</v>
      </c>
      <c r="G105" s="53"/>
      <c r="H105" s="54"/>
      <c r="I105" s="92"/>
      <c r="J105" s="93"/>
    </row>
    <row r="106" spans="1:10" x14ac:dyDescent="0.25">
      <c r="A106" s="72" t="s">
        <v>177</v>
      </c>
      <c r="B106" s="79"/>
      <c r="C106" s="80"/>
      <c r="D106" s="81" t="s">
        <v>21</v>
      </c>
      <c r="E106" s="82" t="s">
        <v>96</v>
      </c>
      <c r="F106" s="52">
        <v>0</v>
      </c>
      <c r="G106" s="53"/>
      <c r="H106" s="54"/>
      <c r="I106" s="92"/>
      <c r="J106" s="93"/>
    </row>
    <row r="107" spans="1:10" x14ac:dyDescent="0.25">
      <c r="A107" s="72" t="s">
        <v>1159</v>
      </c>
      <c r="B107" s="79" t="s">
        <v>2</v>
      </c>
      <c r="C107" s="80"/>
      <c r="D107" s="81" t="s">
        <v>1160</v>
      </c>
      <c r="E107" s="82" t="s">
        <v>96</v>
      </c>
      <c r="F107" s="52">
        <v>0</v>
      </c>
      <c r="G107" s="53"/>
      <c r="H107" s="54"/>
      <c r="I107" s="92"/>
      <c r="J107" s="93"/>
    </row>
    <row r="108" spans="1:10" ht="24" x14ac:dyDescent="0.25">
      <c r="A108" s="72" t="s">
        <v>1161</v>
      </c>
      <c r="B108" s="79" t="s">
        <v>6</v>
      </c>
      <c r="C108" s="80" t="s">
        <v>55</v>
      </c>
      <c r="D108" s="81" t="s">
        <v>875</v>
      </c>
      <c r="E108" s="82" t="s">
        <v>179</v>
      </c>
      <c r="F108" s="52">
        <v>3030</v>
      </c>
      <c r="G108" s="53"/>
      <c r="H108" s="54"/>
      <c r="I108" s="92"/>
      <c r="J108" s="93"/>
    </row>
    <row r="109" spans="1:10" x14ac:dyDescent="0.25">
      <c r="A109" s="72" t="s">
        <v>1162</v>
      </c>
      <c r="B109" s="79" t="s">
        <v>6</v>
      </c>
      <c r="C109" s="80" t="s">
        <v>75</v>
      </c>
      <c r="D109" s="81" t="s">
        <v>876</v>
      </c>
      <c r="E109" s="82" t="s">
        <v>232</v>
      </c>
      <c r="F109" s="52">
        <v>2525</v>
      </c>
      <c r="G109" s="53"/>
      <c r="H109" s="54"/>
      <c r="I109" s="92"/>
      <c r="J109" s="93"/>
    </row>
    <row r="110" spans="1:10" ht="24" x14ac:dyDescent="0.25">
      <c r="A110" s="72" t="s">
        <v>1163</v>
      </c>
      <c r="B110" s="79" t="s">
        <v>6</v>
      </c>
      <c r="C110" s="80" t="s">
        <v>56</v>
      </c>
      <c r="D110" s="81" t="s">
        <v>877</v>
      </c>
      <c r="E110" s="82" t="s">
        <v>114</v>
      </c>
      <c r="F110" s="52">
        <v>42</v>
      </c>
      <c r="G110" s="53"/>
      <c r="H110" s="54"/>
      <c r="I110" s="92"/>
      <c r="J110" s="93"/>
    </row>
    <row r="111" spans="1:10" ht="24" x14ac:dyDescent="0.25">
      <c r="A111" s="72" t="s">
        <v>1164</v>
      </c>
      <c r="B111" s="79" t="s">
        <v>4</v>
      </c>
      <c r="C111" s="80" t="s">
        <v>22</v>
      </c>
      <c r="D111" s="81" t="s">
        <v>178</v>
      </c>
      <c r="E111" s="82" t="s">
        <v>179</v>
      </c>
      <c r="F111" s="52">
        <v>12625</v>
      </c>
      <c r="G111" s="53"/>
      <c r="H111" s="54"/>
      <c r="I111" s="92"/>
      <c r="J111" s="93"/>
    </row>
    <row r="112" spans="1:10" ht="36" x14ac:dyDescent="0.25">
      <c r="A112" s="72" t="s">
        <v>1165</v>
      </c>
      <c r="B112" s="79" t="s">
        <v>2</v>
      </c>
      <c r="C112" s="80" t="s">
        <v>670</v>
      </c>
      <c r="D112" s="81" t="s">
        <v>671</v>
      </c>
      <c r="E112" s="82" t="s">
        <v>180</v>
      </c>
      <c r="F112" s="52">
        <v>17043.75</v>
      </c>
      <c r="G112" s="53"/>
      <c r="H112" s="54"/>
      <c r="I112" s="92"/>
      <c r="J112" s="93"/>
    </row>
    <row r="113" spans="1:12" ht="24" x14ac:dyDescent="0.25">
      <c r="A113" s="72" t="s">
        <v>1166</v>
      </c>
      <c r="B113" s="79" t="s">
        <v>2</v>
      </c>
      <c r="C113" s="80" t="s">
        <v>23</v>
      </c>
      <c r="D113" s="81" t="s">
        <v>672</v>
      </c>
      <c r="E113" s="82" t="s">
        <v>181</v>
      </c>
      <c r="F113" s="52">
        <v>68175</v>
      </c>
      <c r="G113" s="53"/>
      <c r="H113" s="54"/>
      <c r="I113" s="92"/>
      <c r="J113" s="93"/>
    </row>
    <row r="114" spans="1:12" ht="24" x14ac:dyDescent="0.25">
      <c r="A114" s="72" t="s">
        <v>1167</v>
      </c>
      <c r="B114" s="79" t="s">
        <v>347</v>
      </c>
      <c r="C114" s="80" t="s">
        <v>1168</v>
      </c>
      <c r="D114" s="81" t="s">
        <v>182</v>
      </c>
      <c r="E114" s="82" t="s">
        <v>180</v>
      </c>
      <c r="F114" s="52">
        <v>17837.349999999999</v>
      </c>
      <c r="G114" s="53"/>
      <c r="H114" s="54"/>
      <c r="I114" s="92"/>
      <c r="J114" s="93"/>
    </row>
    <row r="115" spans="1:12" ht="48" x14ac:dyDescent="0.25">
      <c r="A115" s="72" t="s">
        <v>1169</v>
      </c>
      <c r="B115" s="79" t="s">
        <v>2</v>
      </c>
      <c r="C115" s="80" t="s">
        <v>24</v>
      </c>
      <c r="D115" s="81" t="s">
        <v>183</v>
      </c>
      <c r="E115" s="82" t="s">
        <v>180</v>
      </c>
      <c r="F115" s="52">
        <v>21834.29</v>
      </c>
      <c r="G115" s="53"/>
      <c r="H115" s="54"/>
      <c r="I115" s="92"/>
      <c r="J115" s="93"/>
    </row>
    <row r="116" spans="1:12" ht="36" x14ac:dyDescent="0.25">
      <c r="A116" s="72" t="s">
        <v>1170</v>
      </c>
      <c r="B116" s="79" t="s">
        <v>4</v>
      </c>
      <c r="C116" s="80" t="s">
        <v>25</v>
      </c>
      <c r="D116" s="81" t="s">
        <v>1171</v>
      </c>
      <c r="E116" s="82" t="s">
        <v>184</v>
      </c>
      <c r="F116" s="52">
        <v>8993.1200000000008</v>
      </c>
      <c r="G116" s="53"/>
      <c r="H116" s="54"/>
      <c r="I116" s="92"/>
      <c r="J116" s="93"/>
    </row>
    <row r="117" spans="1:12" ht="24" x14ac:dyDescent="0.25">
      <c r="A117" s="72" t="s">
        <v>1172</v>
      </c>
      <c r="B117" s="79" t="s">
        <v>2</v>
      </c>
      <c r="C117" s="80" t="s">
        <v>1381</v>
      </c>
      <c r="D117" s="81" t="s">
        <v>1382</v>
      </c>
      <c r="E117" s="82" t="s">
        <v>1383</v>
      </c>
      <c r="F117" s="52">
        <v>224827.88</v>
      </c>
      <c r="G117" s="53"/>
      <c r="H117" s="54"/>
      <c r="I117" s="92"/>
      <c r="J117" s="93"/>
    </row>
    <row r="118" spans="1:12" x14ac:dyDescent="0.25">
      <c r="A118" s="72" t="s">
        <v>1173</v>
      </c>
      <c r="B118" s="79" t="s">
        <v>6</v>
      </c>
      <c r="C118" s="80" t="s">
        <v>332</v>
      </c>
      <c r="D118" s="81" t="s">
        <v>333</v>
      </c>
      <c r="E118" s="82" t="s">
        <v>99</v>
      </c>
      <c r="F118" s="52">
        <v>3812.76</v>
      </c>
      <c r="G118" s="53"/>
      <c r="H118" s="54"/>
      <c r="I118" s="92"/>
      <c r="J118" s="93"/>
      <c r="L118" s="83"/>
    </row>
    <row r="119" spans="1:12" x14ac:dyDescent="0.25">
      <c r="A119" s="72" t="s">
        <v>1174</v>
      </c>
      <c r="B119" s="79" t="s">
        <v>6</v>
      </c>
      <c r="C119" s="80" t="s">
        <v>334</v>
      </c>
      <c r="D119" s="81" t="s">
        <v>335</v>
      </c>
      <c r="E119" s="82" t="s">
        <v>99</v>
      </c>
      <c r="F119" s="52">
        <v>4283.75</v>
      </c>
      <c r="G119" s="53"/>
      <c r="H119" s="54"/>
      <c r="I119" s="92"/>
      <c r="J119" s="93"/>
      <c r="L119" s="83"/>
    </row>
    <row r="120" spans="1:12" x14ac:dyDescent="0.25">
      <c r="A120" s="72" t="s">
        <v>1175</v>
      </c>
      <c r="B120" s="79" t="s">
        <v>6</v>
      </c>
      <c r="C120" s="80" t="s">
        <v>26</v>
      </c>
      <c r="D120" s="81" t="s">
        <v>185</v>
      </c>
      <c r="E120" s="82" t="s">
        <v>179</v>
      </c>
      <c r="F120" s="52">
        <v>13635</v>
      </c>
      <c r="G120" s="53"/>
      <c r="H120" s="54"/>
      <c r="I120" s="92"/>
      <c r="J120" s="93"/>
      <c r="L120" s="83"/>
    </row>
    <row r="121" spans="1:12" x14ac:dyDescent="0.25">
      <c r="A121" s="72" t="s">
        <v>1176</v>
      </c>
      <c r="B121" s="79" t="s">
        <v>2</v>
      </c>
      <c r="C121" s="80"/>
      <c r="D121" s="81" t="s">
        <v>1177</v>
      </c>
      <c r="E121" s="82" t="s">
        <v>96</v>
      </c>
      <c r="F121" s="52">
        <v>0</v>
      </c>
      <c r="G121" s="53"/>
      <c r="H121" s="54"/>
      <c r="I121" s="92"/>
      <c r="J121" s="93"/>
    </row>
    <row r="122" spans="1:12" ht="24" x14ac:dyDescent="0.25">
      <c r="A122" s="72" t="s">
        <v>1178</v>
      </c>
      <c r="B122" s="79" t="s">
        <v>4</v>
      </c>
      <c r="C122" s="80" t="s">
        <v>1179</v>
      </c>
      <c r="D122" s="81" t="s">
        <v>1180</v>
      </c>
      <c r="E122" s="82" t="s">
        <v>195</v>
      </c>
      <c r="F122" s="52">
        <v>98.24</v>
      </c>
      <c r="G122" s="53"/>
      <c r="H122" s="54"/>
      <c r="I122" s="92"/>
      <c r="J122" s="93"/>
    </row>
    <row r="123" spans="1:12" x14ac:dyDescent="0.25">
      <c r="A123" s="72" t="s">
        <v>186</v>
      </c>
      <c r="B123" s="79" t="s">
        <v>2</v>
      </c>
      <c r="C123" s="80"/>
      <c r="D123" s="81" t="s">
        <v>27</v>
      </c>
      <c r="E123" s="82" t="s">
        <v>96</v>
      </c>
      <c r="F123" s="52">
        <v>0</v>
      </c>
      <c r="G123" s="53"/>
      <c r="H123" s="54"/>
      <c r="I123" s="92"/>
      <c r="J123" s="93"/>
    </row>
    <row r="124" spans="1:12" x14ac:dyDescent="0.25">
      <c r="A124" s="72" t="s">
        <v>187</v>
      </c>
      <c r="B124" s="79" t="s">
        <v>2</v>
      </c>
      <c r="C124" s="80"/>
      <c r="D124" s="81" t="s">
        <v>28</v>
      </c>
      <c r="E124" s="82" t="s">
        <v>96</v>
      </c>
      <c r="F124" s="52">
        <v>0</v>
      </c>
      <c r="G124" s="53"/>
      <c r="H124" s="54"/>
      <c r="I124" s="92"/>
      <c r="J124" s="93"/>
    </row>
    <row r="125" spans="1:12" ht="24" x14ac:dyDescent="0.25">
      <c r="A125" s="72" t="s">
        <v>188</v>
      </c>
      <c r="B125" s="79" t="s">
        <v>6</v>
      </c>
      <c r="C125" s="80" t="s">
        <v>55</v>
      </c>
      <c r="D125" s="81" t="s">
        <v>875</v>
      </c>
      <c r="E125" s="82" t="s">
        <v>179</v>
      </c>
      <c r="F125" s="52">
        <v>6900</v>
      </c>
      <c r="G125" s="53"/>
      <c r="H125" s="54"/>
      <c r="I125" s="92"/>
      <c r="J125" s="93"/>
    </row>
    <row r="126" spans="1:12" x14ac:dyDescent="0.25">
      <c r="A126" s="72" t="s">
        <v>190</v>
      </c>
      <c r="B126" s="79" t="s">
        <v>6</v>
      </c>
      <c r="C126" s="80" t="s">
        <v>75</v>
      </c>
      <c r="D126" s="81" t="s">
        <v>876</v>
      </c>
      <c r="E126" s="82" t="s">
        <v>232</v>
      </c>
      <c r="F126" s="52">
        <v>5750</v>
      </c>
      <c r="G126" s="53"/>
      <c r="H126" s="54"/>
      <c r="I126" s="92"/>
      <c r="J126" s="93"/>
    </row>
    <row r="127" spans="1:12" ht="24" x14ac:dyDescent="0.25">
      <c r="A127" s="72" t="s">
        <v>192</v>
      </c>
      <c r="B127" s="79" t="s">
        <v>6</v>
      </c>
      <c r="C127" s="80" t="s">
        <v>56</v>
      </c>
      <c r="D127" s="81" t="s">
        <v>877</v>
      </c>
      <c r="E127" s="82" t="s">
        <v>114</v>
      </c>
      <c r="F127" s="52">
        <v>165</v>
      </c>
      <c r="G127" s="53"/>
      <c r="H127" s="54"/>
      <c r="I127" s="92"/>
      <c r="J127" s="93"/>
    </row>
    <row r="128" spans="1:12" x14ac:dyDescent="0.25">
      <c r="A128" s="72" t="s">
        <v>193</v>
      </c>
      <c r="B128" s="79" t="s">
        <v>347</v>
      </c>
      <c r="C128" s="80" t="s">
        <v>870</v>
      </c>
      <c r="D128" s="81" t="s">
        <v>189</v>
      </c>
      <c r="E128" s="82" t="s">
        <v>114</v>
      </c>
      <c r="F128" s="52">
        <v>1</v>
      </c>
      <c r="G128" s="53"/>
      <c r="H128" s="54"/>
      <c r="I128" s="92"/>
      <c r="J128" s="93"/>
    </row>
    <row r="129" spans="1:10" x14ac:dyDescent="0.25">
      <c r="A129" s="72" t="s">
        <v>673</v>
      </c>
      <c r="B129" s="79" t="s">
        <v>6</v>
      </c>
      <c r="C129" s="80" t="s">
        <v>871</v>
      </c>
      <c r="D129" s="81" t="s">
        <v>191</v>
      </c>
      <c r="E129" s="82" t="s">
        <v>114</v>
      </c>
      <c r="F129" s="52">
        <v>1</v>
      </c>
      <c r="G129" s="53"/>
      <c r="H129" s="54"/>
      <c r="I129" s="92"/>
      <c r="J129" s="93"/>
    </row>
    <row r="130" spans="1:10" ht="24" x14ac:dyDescent="0.25">
      <c r="A130" s="72" t="s">
        <v>674</v>
      </c>
      <c r="B130" s="79" t="s">
        <v>6</v>
      </c>
      <c r="C130" s="80" t="s">
        <v>1181</v>
      </c>
      <c r="D130" s="81" t="s">
        <v>1182</v>
      </c>
      <c r="E130" s="82" t="s">
        <v>99</v>
      </c>
      <c r="F130" s="52">
        <v>2758756.28</v>
      </c>
      <c r="G130" s="53"/>
      <c r="H130" s="54"/>
      <c r="I130" s="92"/>
      <c r="J130" s="93"/>
    </row>
    <row r="131" spans="1:10" x14ac:dyDescent="0.25">
      <c r="A131" s="72" t="s">
        <v>675</v>
      </c>
      <c r="B131" s="79" t="s">
        <v>4</v>
      </c>
      <c r="C131" s="80" t="s">
        <v>29</v>
      </c>
      <c r="D131" s="81" t="s">
        <v>194</v>
      </c>
      <c r="E131" s="82" t="s">
        <v>195</v>
      </c>
      <c r="F131" s="52">
        <v>4520</v>
      </c>
      <c r="G131" s="53"/>
      <c r="H131" s="54"/>
      <c r="I131" s="92"/>
      <c r="J131" s="93"/>
    </row>
    <row r="132" spans="1:10" ht="24" x14ac:dyDescent="0.25">
      <c r="A132" s="72" t="s">
        <v>676</v>
      </c>
      <c r="B132" s="79" t="s">
        <v>4</v>
      </c>
      <c r="C132" s="80" t="s">
        <v>677</v>
      </c>
      <c r="D132" s="81" t="s">
        <v>1183</v>
      </c>
      <c r="E132" s="82" t="s">
        <v>195</v>
      </c>
      <c r="F132" s="52">
        <v>4520</v>
      </c>
      <c r="G132" s="53"/>
      <c r="H132" s="54"/>
      <c r="I132" s="92"/>
      <c r="J132" s="93"/>
    </row>
    <row r="133" spans="1:10" x14ac:dyDescent="0.25">
      <c r="A133" s="72" t="s">
        <v>678</v>
      </c>
      <c r="B133" s="79" t="s">
        <v>4</v>
      </c>
      <c r="C133" s="80" t="s">
        <v>679</v>
      </c>
      <c r="D133" s="81" t="s">
        <v>1184</v>
      </c>
      <c r="E133" s="82" t="s">
        <v>195</v>
      </c>
      <c r="F133" s="52">
        <v>4520</v>
      </c>
      <c r="G133" s="53"/>
      <c r="H133" s="54"/>
      <c r="I133" s="92"/>
      <c r="J133" s="93"/>
    </row>
    <row r="134" spans="1:10" ht="24" x14ac:dyDescent="0.25">
      <c r="A134" s="72" t="s">
        <v>680</v>
      </c>
      <c r="B134" s="79" t="s">
        <v>4</v>
      </c>
      <c r="C134" s="80" t="s">
        <v>681</v>
      </c>
      <c r="D134" s="81" t="s">
        <v>1185</v>
      </c>
      <c r="E134" s="82" t="s">
        <v>195</v>
      </c>
      <c r="F134" s="52">
        <v>2260</v>
      </c>
      <c r="G134" s="53"/>
      <c r="H134" s="54"/>
      <c r="I134" s="92"/>
      <c r="J134" s="93"/>
    </row>
    <row r="135" spans="1:10" x14ac:dyDescent="0.25">
      <c r="A135" s="72" t="s">
        <v>196</v>
      </c>
      <c r="B135" s="84" t="s">
        <v>2</v>
      </c>
      <c r="C135" s="85"/>
      <c r="D135" s="86" t="s">
        <v>30</v>
      </c>
      <c r="E135" s="87" t="s">
        <v>96</v>
      </c>
      <c r="F135" s="52">
        <v>0</v>
      </c>
      <c r="G135" s="53"/>
      <c r="H135" s="54"/>
      <c r="I135" s="92"/>
      <c r="J135" s="93"/>
    </row>
    <row r="136" spans="1:10" x14ac:dyDescent="0.25">
      <c r="A136" s="72" t="s">
        <v>197</v>
      </c>
      <c r="B136" s="84" t="s">
        <v>2</v>
      </c>
      <c r="C136" s="85"/>
      <c r="D136" s="86" t="s">
        <v>649</v>
      </c>
      <c r="E136" s="87" t="s">
        <v>96</v>
      </c>
      <c r="F136" s="52">
        <v>0</v>
      </c>
      <c r="G136" s="53"/>
      <c r="H136" s="54"/>
      <c r="I136" s="92"/>
      <c r="J136" s="93"/>
    </row>
    <row r="137" spans="1:10" x14ac:dyDescent="0.25">
      <c r="A137" s="72" t="s">
        <v>198</v>
      </c>
      <c r="B137" s="84" t="s">
        <v>2</v>
      </c>
      <c r="C137" s="85"/>
      <c r="D137" s="86" t="s">
        <v>31</v>
      </c>
      <c r="E137" s="87" t="s">
        <v>96</v>
      </c>
      <c r="F137" s="52">
        <v>0</v>
      </c>
      <c r="G137" s="53"/>
      <c r="H137" s="54"/>
      <c r="I137" s="92"/>
      <c r="J137" s="93"/>
    </row>
    <row r="138" spans="1:10" ht="24" x14ac:dyDescent="0.25">
      <c r="A138" s="72" t="s">
        <v>199</v>
      </c>
      <c r="B138" s="79" t="s">
        <v>2</v>
      </c>
      <c r="C138" s="80" t="s">
        <v>50</v>
      </c>
      <c r="D138" s="81" t="s">
        <v>245</v>
      </c>
      <c r="E138" s="82" t="s">
        <v>114</v>
      </c>
      <c r="F138" s="52">
        <v>108</v>
      </c>
      <c r="G138" s="53"/>
      <c r="H138" s="54"/>
      <c r="I138" s="92"/>
      <c r="J138" s="93"/>
    </row>
    <row r="139" spans="1:10" ht="24" x14ac:dyDescent="0.25">
      <c r="A139" s="72" t="s">
        <v>200</v>
      </c>
      <c r="B139" s="79" t="s">
        <v>2</v>
      </c>
      <c r="C139" s="80" t="s">
        <v>51</v>
      </c>
      <c r="D139" s="81" t="s">
        <v>246</v>
      </c>
      <c r="E139" s="82" t="s">
        <v>114</v>
      </c>
      <c r="F139" s="52">
        <v>108</v>
      </c>
      <c r="G139" s="53"/>
      <c r="H139" s="54"/>
      <c r="I139" s="92"/>
      <c r="J139" s="93"/>
    </row>
    <row r="140" spans="1:10" ht="24" x14ac:dyDescent="0.25">
      <c r="A140" s="72" t="s">
        <v>201</v>
      </c>
      <c r="B140" s="79" t="s">
        <v>6</v>
      </c>
      <c r="C140" s="80" t="s">
        <v>52</v>
      </c>
      <c r="D140" s="81" t="s">
        <v>247</v>
      </c>
      <c r="E140" s="82" t="s">
        <v>99</v>
      </c>
      <c r="F140" s="52">
        <v>2720.2</v>
      </c>
      <c r="G140" s="53"/>
      <c r="H140" s="54"/>
      <c r="I140" s="92"/>
      <c r="J140" s="93"/>
    </row>
    <row r="141" spans="1:10" ht="24" x14ac:dyDescent="0.25">
      <c r="A141" s="72" t="s">
        <v>202</v>
      </c>
      <c r="B141" s="79" t="s">
        <v>2</v>
      </c>
      <c r="C141" s="80" t="s">
        <v>23</v>
      </c>
      <c r="D141" s="81" t="s">
        <v>672</v>
      </c>
      <c r="E141" s="82" t="s">
        <v>181</v>
      </c>
      <c r="F141" s="52">
        <v>17259.669999999998</v>
      </c>
      <c r="G141" s="53"/>
      <c r="H141" s="54"/>
      <c r="I141" s="92"/>
      <c r="J141" s="93"/>
    </row>
    <row r="142" spans="1:10" ht="24" x14ac:dyDescent="0.25">
      <c r="A142" s="72" t="s">
        <v>205</v>
      </c>
      <c r="B142" s="79" t="s">
        <v>4</v>
      </c>
      <c r="C142" s="80" t="s">
        <v>33</v>
      </c>
      <c r="D142" s="81" t="s">
        <v>206</v>
      </c>
      <c r="E142" s="82" t="s">
        <v>99</v>
      </c>
      <c r="F142" s="52">
        <v>626.5</v>
      </c>
      <c r="G142" s="53"/>
      <c r="H142" s="54"/>
      <c r="I142" s="92"/>
      <c r="J142" s="93"/>
    </row>
    <row r="143" spans="1:10" ht="24" x14ac:dyDescent="0.25">
      <c r="A143" s="72" t="s">
        <v>207</v>
      </c>
      <c r="B143" s="79" t="s">
        <v>6</v>
      </c>
      <c r="C143" s="80" t="s">
        <v>53</v>
      </c>
      <c r="D143" s="81" t="s">
        <v>248</v>
      </c>
      <c r="E143" s="82" t="s">
        <v>179</v>
      </c>
      <c r="F143" s="52">
        <v>724</v>
      </c>
      <c r="G143" s="53"/>
      <c r="H143" s="54"/>
      <c r="I143" s="92"/>
      <c r="J143" s="93"/>
    </row>
    <row r="144" spans="1:10" ht="24" x14ac:dyDescent="0.25">
      <c r="A144" s="72" t="s">
        <v>208</v>
      </c>
      <c r="B144" s="79" t="s">
        <v>2</v>
      </c>
      <c r="C144" s="80" t="s">
        <v>23</v>
      </c>
      <c r="D144" s="81" t="s">
        <v>672</v>
      </c>
      <c r="E144" s="82" t="s">
        <v>181</v>
      </c>
      <c r="F144" s="52">
        <v>6968.93</v>
      </c>
      <c r="G144" s="53"/>
      <c r="H144" s="54"/>
      <c r="I144" s="92"/>
      <c r="J144" s="93"/>
    </row>
    <row r="145" spans="1:10" ht="36" x14ac:dyDescent="0.25">
      <c r="A145" s="72" t="s">
        <v>209</v>
      </c>
      <c r="B145" s="79" t="s">
        <v>2</v>
      </c>
      <c r="C145" s="80" t="s">
        <v>670</v>
      </c>
      <c r="D145" s="81" t="s">
        <v>671</v>
      </c>
      <c r="E145" s="82" t="s">
        <v>180</v>
      </c>
      <c r="F145" s="52">
        <v>5155.0200000000004</v>
      </c>
      <c r="G145" s="53"/>
      <c r="H145" s="54"/>
      <c r="I145" s="92"/>
      <c r="J145" s="93"/>
    </row>
    <row r="146" spans="1:10" ht="24" x14ac:dyDescent="0.25">
      <c r="A146" s="72" t="s">
        <v>210</v>
      </c>
      <c r="B146" s="79" t="s">
        <v>2</v>
      </c>
      <c r="C146" s="80" t="s">
        <v>32</v>
      </c>
      <c r="D146" s="81" t="s">
        <v>203</v>
      </c>
      <c r="E146" s="82" t="s">
        <v>204</v>
      </c>
      <c r="F146" s="52">
        <v>1551.5</v>
      </c>
      <c r="G146" s="53"/>
      <c r="H146" s="54"/>
      <c r="I146" s="92"/>
      <c r="J146" s="93"/>
    </row>
    <row r="147" spans="1:10" ht="36" x14ac:dyDescent="0.25">
      <c r="A147" s="72" t="s">
        <v>682</v>
      </c>
      <c r="B147" s="79" t="s">
        <v>4</v>
      </c>
      <c r="C147" s="80" t="s">
        <v>34</v>
      </c>
      <c r="D147" s="81" t="s">
        <v>1186</v>
      </c>
      <c r="E147" s="82" t="s">
        <v>184</v>
      </c>
      <c r="F147" s="52">
        <v>279.27</v>
      </c>
      <c r="G147" s="53"/>
      <c r="H147" s="54"/>
      <c r="I147" s="92"/>
      <c r="J147" s="93"/>
    </row>
    <row r="148" spans="1:10" ht="24" x14ac:dyDescent="0.25">
      <c r="A148" s="72" t="s">
        <v>683</v>
      </c>
      <c r="B148" s="79" t="s">
        <v>2</v>
      </c>
      <c r="C148" s="80" t="s">
        <v>1429</v>
      </c>
      <c r="D148" s="81" t="s">
        <v>1430</v>
      </c>
      <c r="E148" s="82" t="s">
        <v>1383</v>
      </c>
      <c r="F148" s="52">
        <v>1312.57</v>
      </c>
      <c r="G148" s="53"/>
      <c r="H148" s="54"/>
      <c r="I148" s="92"/>
      <c r="J148" s="93"/>
    </row>
    <row r="149" spans="1:10" ht="24" x14ac:dyDescent="0.25">
      <c r="A149" s="72" t="s">
        <v>1187</v>
      </c>
      <c r="B149" s="79" t="s">
        <v>6</v>
      </c>
      <c r="C149" s="80" t="s">
        <v>54</v>
      </c>
      <c r="D149" s="81" t="s">
        <v>249</v>
      </c>
      <c r="E149" s="82" t="s">
        <v>114</v>
      </c>
      <c r="F149" s="52">
        <v>10</v>
      </c>
      <c r="G149" s="53"/>
      <c r="H149" s="54"/>
      <c r="I149" s="92"/>
      <c r="J149" s="93"/>
    </row>
    <row r="150" spans="1:10" ht="24" x14ac:dyDescent="0.25">
      <c r="A150" s="72" t="s">
        <v>1188</v>
      </c>
      <c r="B150" s="79" t="s">
        <v>6</v>
      </c>
      <c r="C150" s="80" t="s">
        <v>55</v>
      </c>
      <c r="D150" s="81" t="s">
        <v>875</v>
      </c>
      <c r="E150" s="82" t="s">
        <v>179</v>
      </c>
      <c r="F150" s="52">
        <v>3456</v>
      </c>
      <c r="G150" s="53"/>
      <c r="H150" s="54"/>
      <c r="I150" s="92"/>
      <c r="J150" s="93"/>
    </row>
    <row r="151" spans="1:10" ht="24" x14ac:dyDescent="0.25">
      <c r="A151" s="72" t="s">
        <v>1189</v>
      </c>
      <c r="B151" s="79" t="s">
        <v>6</v>
      </c>
      <c r="C151" s="80" t="s">
        <v>56</v>
      </c>
      <c r="D151" s="81" t="s">
        <v>877</v>
      </c>
      <c r="E151" s="82" t="s">
        <v>114</v>
      </c>
      <c r="F151" s="52">
        <v>58</v>
      </c>
      <c r="G151" s="53"/>
      <c r="H151" s="54"/>
      <c r="I151" s="92"/>
      <c r="J151" s="93"/>
    </row>
    <row r="152" spans="1:10" x14ac:dyDescent="0.25">
      <c r="A152" s="72" t="s">
        <v>1190</v>
      </c>
      <c r="B152" s="79" t="s">
        <v>6</v>
      </c>
      <c r="C152" s="80" t="s">
        <v>75</v>
      </c>
      <c r="D152" s="81" t="s">
        <v>876</v>
      </c>
      <c r="E152" s="82" t="s">
        <v>232</v>
      </c>
      <c r="F152" s="52">
        <v>2880</v>
      </c>
      <c r="G152" s="53"/>
      <c r="H152" s="54"/>
      <c r="I152" s="92"/>
      <c r="J152" s="93"/>
    </row>
    <row r="153" spans="1:10" x14ac:dyDescent="0.25">
      <c r="A153" s="72" t="s">
        <v>1191</v>
      </c>
      <c r="B153" s="79" t="s">
        <v>6</v>
      </c>
      <c r="C153" s="80" t="s">
        <v>57</v>
      </c>
      <c r="D153" s="81" t="s">
        <v>336</v>
      </c>
      <c r="E153" s="82" t="s">
        <v>114</v>
      </c>
      <c r="F153" s="52">
        <v>1</v>
      </c>
      <c r="G153" s="53"/>
      <c r="H153" s="54"/>
      <c r="I153" s="92"/>
      <c r="J153" s="93"/>
    </row>
    <row r="154" spans="1:10" x14ac:dyDescent="0.25">
      <c r="A154" s="72" t="s">
        <v>211</v>
      </c>
      <c r="B154" s="79" t="s">
        <v>2</v>
      </c>
      <c r="C154" s="80"/>
      <c r="D154" s="81" t="s">
        <v>58</v>
      </c>
      <c r="E154" s="82" t="s">
        <v>96</v>
      </c>
      <c r="F154" s="52">
        <v>0</v>
      </c>
      <c r="G154" s="53"/>
      <c r="H154" s="54"/>
      <c r="I154" s="92"/>
      <c r="J154" s="93"/>
    </row>
    <row r="155" spans="1:10" ht="24" x14ac:dyDescent="0.25">
      <c r="A155" s="72" t="s">
        <v>212</v>
      </c>
      <c r="B155" s="79" t="s">
        <v>347</v>
      </c>
      <c r="C155" s="80" t="s">
        <v>1168</v>
      </c>
      <c r="D155" s="81" t="s">
        <v>182</v>
      </c>
      <c r="E155" s="82" t="s">
        <v>180</v>
      </c>
      <c r="F155" s="52">
        <v>11855.82</v>
      </c>
      <c r="G155" s="53"/>
      <c r="H155" s="54"/>
      <c r="I155" s="92"/>
      <c r="J155" s="93"/>
    </row>
    <row r="156" spans="1:10" ht="48" x14ac:dyDescent="0.25">
      <c r="A156" s="72" t="s">
        <v>213</v>
      </c>
      <c r="B156" s="79" t="s">
        <v>2</v>
      </c>
      <c r="C156" s="80" t="s">
        <v>24</v>
      </c>
      <c r="D156" s="81" t="s">
        <v>183</v>
      </c>
      <c r="E156" s="82" t="s">
        <v>180</v>
      </c>
      <c r="F156" s="52">
        <v>7709.65</v>
      </c>
      <c r="G156" s="53"/>
      <c r="H156" s="54"/>
      <c r="I156" s="92"/>
      <c r="J156" s="93"/>
    </row>
    <row r="157" spans="1:10" ht="36" x14ac:dyDescent="0.25">
      <c r="A157" s="72" t="s">
        <v>214</v>
      </c>
      <c r="B157" s="79" t="s">
        <v>4</v>
      </c>
      <c r="C157" s="80" t="s">
        <v>25</v>
      </c>
      <c r="D157" s="81" t="s">
        <v>1171</v>
      </c>
      <c r="E157" s="82" t="s">
        <v>184</v>
      </c>
      <c r="F157" s="52">
        <v>12798.22</v>
      </c>
      <c r="G157" s="53"/>
      <c r="H157" s="54"/>
      <c r="I157" s="92"/>
      <c r="J157" s="93"/>
    </row>
    <row r="158" spans="1:10" ht="24" x14ac:dyDescent="0.25">
      <c r="A158" s="72" t="s">
        <v>215</v>
      </c>
      <c r="B158" s="79" t="s">
        <v>2</v>
      </c>
      <c r="C158" s="80" t="s">
        <v>1381</v>
      </c>
      <c r="D158" s="81" t="s">
        <v>1382</v>
      </c>
      <c r="E158" s="82" t="s">
        <v>1383</v>
      </c>
      <c r="F158" s="52">
        <v>60151.62</v>
      </c>
      <c r="G158" s="53"/>
      <c r="H158" s="54"/>
      <c r="I158" s="92"/>
      <c r="J158" s="93"/>
    </row>
    <row r="159" spans="1:10" x14ac:dyDescent="0.25">
      <c r="A159" s="72" t="s">
        <v>217</v>
      </c>
      <c r="B159" s="79" t="s">
        <v>4</v>
      </c>
      <c r="C159" s="80" t="s">
        <v>35</v>
      </c>
      <c r="D159" s="81" t="s">
        <v>216</v>
      </c>
      <c r="E159" s="82" t="s">
        <v>99</v>
      </c>
      <c r="F159" s="52">
        <v>7110.12</v>
      </c>
      <c r="G159" s="53"/>
      <c r="H159" s="54"/>
      <c r="I159" s="92"/>
      <c r="J159" s="93"/>
    </row>
    <row r="160" spans="1:10" x14ac:dyDescent="0.25">
      <c r="A160" s="72" t="s">
        <v>1192</v>
      </c>
      <c r="B160" s="79" t="s">
        <v>1193</v>
      </c>
      <c r="C160" s="80" t="s">
        <v>1194</v>
      </c>
      <c r="D160" s="81" t="s">
        <v>1378</v>
      </c>
      <c r="E160" s="82" t="s">
        <v>179</v>
      </c>
      <c r="F160" s="52">
        <v>2260.1999999999998</v>
      </c>
      <c r="G160" s="53"/>
      <c r="H160" s="54"/>
      <c r="I160" s="92"/>
      <c r="J160" s="93"/>
    </row>
    <row r="161" spans="1:10" x14ac:dyDescent="0.25">
      <c r="A161" s="72" t="s">
        <v>2099</v>
      </c>
      <c r="B161" s="79" t="s">
        <v>4</v>
      </c>
      <c r="C161" s="80" t="s">
        <v>41</v>
      </c>
      <c r="D161" s="81" t="s">
        <v>234</v>
      </c>
      <c r="E161" s="82" t="s">
        <v>195</v>
      </c>
      <c r="F161" s="52">
        <v>3168</v>
      </c>
      <c r="G161" s="53"/>
      <c r="H161" s="54"/>
      <c r="I161" s="92"/>
      <c r="J161" s="93"/>
    </row>
    <row r="162" spans="1:10" x14ac:dyDescent="0.25">
      <c r="A162" s="72" t="s">
        <v>218</v>
      </c>
      <c r="B162" s="79" t="s">
        <v>2</v>
      </c>
      <c r="C162" s="80"/>
      <c r="D162" s="81" t="s">
        <v>1195</v>
      </c>
      <c r="E162" s="82" t="s">
        <v>96</v>
      </c>
      <c r="F162" s="52">
        <v>0</v>
      </c>
      <c r="G162" s="53"/>
      <c r="H162" s="54"/>
      <c r="I162" s="92"/>
      <c r="J162" s="93"/>
    </row>
    <row r="163" spans="1:10" x14ac:dyDescent="0.25">
      <c r="A163" s="72" t="s">
        <v>1196</v>
      </c>
      <c r="B163" s="79" t="s">
        <v>2</v>
      </c>
      <c r="C163" s="80"/>
      <c r="D163" s="81" t="s">
        <v>59</v>
      </c>
      <c r="E163" s="82" t="s">
        <v>96</v>
      </c>
      <c r="F163" s="52">
        <v>0</v>
      </c>
      <c r="G163" s="53"/>
      <c r="H163" s="54"/>
      <c r="I163" s="92"/>
      <c r="J163" s="93"/>
    </row>
    <row r="164" spans="1:10" ht="36" x14ac:dyDescent="0.25">
      <c r="A164" s="72" t="s">
        <v>1197</v>
      </c>
      <c r="B164" s="79" t="s">
        <v>4</v>
      </c>
      <c r="C164" s="80" t="s">
        <v>39</v>
      </c>
      <c r="D164" s="81" t="s">
        <v>1198</v>
      </c>
      <c r="E164" s="82" t="s">
        <v>184</v>
      </c>
      <c r="F164" s="52">
        <v>5759.75</v>
      </c>
      <c r="G164" s="53"/>
      <c r="H164" s="54"/>
      <c r="I164" s="92"/>
      <c r="J164" s="93"/>
    </row>
    <row r="165" spans="1:10" ht="24" x14ac:dyDescent="0.25">
      <c r="A165" s="72" t="s">
        <v>1199</v>
      </c>
      <c r="B165" s="79" t="s">
        <v>2</v>
      </c>
      <c r="C165" s="80" t="s">
        <v>1381</v>
      </c>
      <c r="D165" s="81" t="s">
        <v>1382</v>
      </c>
      <c r="E165" s="82" t="s">
        <v>1383</v>
      </c>
      <c r="F165" s="52">
        <v>161272.85999999999</v>
      </c>
      <c r="G165" s="53"/>
      <c r="H165" s="54"/>
      <c r="I165" s="92"/>
      <c r="J165" s="93"/>
    </row>
    <row r="166" spans="1:10" ht="24" x14ac:dyDescent="0.25">
      <c r="A166" s="72" t="s">
        <v>1200</v>
      </c>
      <c r="B166" s="79" t="s">
        <v>6</v>
      </c>
      <c r="C166" s="80" t="s">
        <v>38</v>
      </c>
      <c r="D166" s="81" t="s">
        <v>226</v>
      </c>
      <c r="E166" s="82" t="s">
        <v>99</v>
      </c>
      <c r="F166" s="52">
        <v>2792.6</v>
      </c>
      <c r="G166" s="53"/>
      <c r="H166" s="54"/>
      <c r="I166" s="92"/>
      <c r="J166" s="93"/>
    </row>
    <row r="167" spans="1:10" ht="24" x14ac:dyDescent="0.25">
      <c r="A167" s="72" t="s">
        <v>1201</v>
      </c>
      <c r="B167" s="79" t="s">
        <v>6</v>
      </c>
      <c r="C167" s="80" t="s">
        <v>1202</v>
      </c>
      <c r="D167" s="81" t="s">
        <v>1203</v>
      </c>
      <c r="E167" s="82" t="s">
        <v>180</v>
      </c>
      <c r="F167" s="52">
        <v>1466.12</v>
      </c>
      <c r="G167" s="53"/>
      <c r="H167" s="54"/>
      <c r="I167" s="92"/>
      <c r="J167" s="93"/>
    </row>
    <row r="168" spans="1:10" ht="24" x14ac:dyDescent="0.25">
      <c r="A168" s="72" t="s">
        <v>1204</v>
      </c>
      <c r="B168" s="79" t="s">
        <v>6</v>
      </c>
      <c r="C168" s="80" t="s">
        <v>1384</v>
      </c>
      <c r="D168" s="81" t="s">
        <v>224</v>
      </c>
      <c r="E168" s="82" t="s">
        <v>99</v>
      </c>
      <c r="F168" s="52">
        <v>349.08</v>
      </c>
      <c r="G168" s="53"/>
      <c r="H168" s="54"/>
      <c r="I168" s="92"/>
      <c r="J168" s="93"/>
    </row>
    <row r="169" spans="1:10" x14ac:dyDescent="0.25">
      <c r="A169" s="72" t="s">
        <v>1205</v>
      </c>
      <c r="B169" s="79" t="s">
        <v>2</v>
      </c>
      <c r="C169" s="80"/>
      <c r="D169" s="81" t="s">
        <v>1206</v>
      </c>
      <c r="E169" s="82" t="s">
        <v>96</v>
      </c>
      <c r="F169" s="52">
        <v>0</v>
      </c>
      <c r="G169" s="53"/>
      <c r="H169" s="54"/>
      <c r="I169" s="92"/>
      <c r="J169" s="93"/>
    </row>
    <row r="170" spans="1:10" x14ac:dyDescent="0.25">
      <c r="A170" s="72" t="s">
        <v>1207</v>
      </c>
      <c r="B170" s="79" t="s">
        <v>6</v>
      </c>
      <c r="C170" s="80" t="s">
        <v>1385</v>
      </c>
      <c r="D170" s="81" t="s">
        <v>250</v>
      </c>
      <c r="E170" s="82" t="s">
        <v>251</v>
      </c>
      <c r="F170" s="52">
        <v>209767.2</v>
      </c>
      <c r="G170" s="53"/>
      <c r="H170" s="54"/>
      <c r="I170" s="92"/>
      <c r="J170" s="93"/>
    </row>
    <row r="171" spans="1:10" ht="24" x14ac:dyDescent="0.25">
      <c r="A171" s="72" t="s">
        <v>1208</v>
      </c>
      <c r="B171" s="79" t="s">
        <v>4</v>
      </c>
      <c r="C171" s="80" t="s">
        <v>60</v>
      </c>
      <c r="D171" s="81" t="s">
        <v>252</v>
      </c>
      <c r="E171" s="82" t="s">
        <v>179</v>
      </c>
      <c r="F171" s="52">
        <v>14611.8</v>
      </c>
      <c r="G171" s="53"/>
      <c r="H171" s="54"/>
      <c r="I171" s="92"/>
      <c r="J171" s="93"/>
    </row>
    <row r="172" spans="1:10" ht="24" x14ac:dyDescent="0.25">
      <c r="A172" s="72" t="s">
        <v>1209</v>
      </c>
      <c r="B172" s="79" t="s">
        <v>4</v>
      </c>
      <c r="C172" s="80" t="s">
        <v>61</v>
      </c>
      <c r="D172" s="81" t="s">
        <v>1210</v>
      </c>
      <c r="E172" s="82" t="s">
        <v>184</v>
      </c>
      <c r="F172" s="52">
        <v>6293.02</v>
      </c>
      <c r="G172" s="53"/>
      <c r="H172" s="54"/>
      <c r="I172" s="92"/>
      <c r="J172" s="93"/>
    </row>
    <row r="173" spans="1:10" ht="24" x14ac:dyDescent="0.25">
      <c r="A173" s="72" t="s">
        <v>1211</v>
      </c>
      <c r="B173" s="79" t="s">
        <v>4</v>
      </c>
      <c r="C173" s="80" t="s">
        <v>62</v>
      </c>
      <c r="D173" s="81" t="s">
        <v>253</v>
      </c>
      <c r="E173" s="82" t="s">
        <v>111</v>
      </c>
      <c r="F173" s="52">
        <v>22025.56</v>
      </c>
      <c r="G173" s="53"/>
      <c r="H173" s="54"/>
      <c r="I173" s="92"/>
      <c r="J173" s="93"/>
    </row>
    <row r="174" spans="1:10" ht="24" x14ac:dyDescent="0.25">
      <c r="A174" s="72" t="s">
        <v>1212</v>
      </c>
      <c r="B174" s="79" t="s">
        <v>6</v>
      </c>
      <c r="C174" s="80" t="s">
        <v>1386</v>
      </c>
      <c r="D174" s="81" t="s">
        <v>254</v>
      </c>
      <c r="E174" s="82" t="s">
        <v>99</v>
      </c>
      <c r="F174" s="52">
        <v>2622.09</v>
      </c>
      <c r="G174" s="53"/>
      <c r="H174" s="54"/>
      <c r="I174" s="92"/>
      <c r="J174" s="93"/>
    </row>
    <row r="175" spans="1:10" ht="24" x14ac:dyDescent="0.25">
      <c r="A175" s="72" t="s">
        <v>1213</v>
      </c>
      <c r="B175" s="79" t="s">
        <v>4</v>
      </c>
      <c r="C175" s="80" t="s">
        <v>63</v>
      </c>
      <c r="D175" s="81" t="s">
        <v>255</v>
      </c>
      <c r="E175" s="82" t="s">
        <v>99</v>
      </c>
      <c r="F175" s="52">
        <v>2622.09</v>
      </c>
      <c r="G175" s="53"/>
      <c r="H175" s="54"/>
      <c r="I175" s="92"/>
      <c r="J175" s="93"/>
    </row>
    <row r="176" spans="1:10" x14ac:dyDescent="0.25">
      <c r="A176" s="72" t="s">
        <v>1214</v>
      </c>
      <c r="B176" s="79" t="s">
        <v>2</v>
      </c>
      <c r="C176" s="80"/>
      <c r="D176" s="81" t="s">
        <v>64</v>
      </c>
      <c r="E176" s="82" t="s">
        <v>96</v>
      </c>
      <c r="F176" s="52">
        <v>0</v>
      </c>
      <c r="G176" s="53"/>
      <c r="H176" s="54"/>
      <c r="I176" s="92"/>
      <c r="J176" s="93"/>
    </row>
    <row r="177" spans="1:10" ht="24" x14ac:dyDescent="0.25">
      <c r="A177" s="72" t="s">
        <v>1215</v>
      </c>
      <c r="B177" s="79" t="s">
        <v>4</v>
      </c>
      <c r="C177" s="80" t="s">
        <v>40</v>
      </c>
      <c r="D177" s="81" t="s">
        <v>233</v>
      </c>
      <c r="E177" s="82" t="s">
        <v>99</v>
      </c>
      <c r="F177" s="52">
        <v>1747.18</v>
      </c>
      <c r="G177" s="53"/>
      <c r="H177" s="54"/>
      <c r="I177" s="92"/>
      <c r="J177" s="93"/>
    </row>
    <row r="178" spans="1:10" x14ac:dyDescent="0.25">
      <c r="A178" s="72" t="s">
        <v>1216</v>
      </c>
      <c r="B178" s="79" t="s">
        <v>6</v>
      </c>
      <c r="C178" s="80" t="s">
        <v>1385</v>
      </c>
      <c r="D178" s="81" t="s">
        <v>250</v>
      </c>
      <c r="E178" s="82" t="s">
        <v>251</v>
      </c>
      <c r="F178" s="52">
        <v>39142</v>
      </c>
      <c r="G178" s="53"/>
      <c r="H178" s="54"/>
      <c r="I178" s="92"/>
      <c r="J178" s="93"/>
    </row>
    <row r="179" spans="1:10" ht="24" x14ac:dyDescent="0.25">
      <c r="A179" s="72" t="s">
        <v>1217</v>
      </c>
      <c r="B179" s="79" t="s">
        <v>4</v>
      </c>
      <c r="C179" s="80" t="s">
        <v>60</v>
      </c>
      <c r="D179" s="81" t="s">
        <v>252</v>
      </c>
      <c r="E179" s="82" t="s">
        <v>179</v>
      </c>
      <c r="F179" s="52">
        <v>2464.8000000000002</v>
      </c>
      <c r="G179" s="53"/>
      <c r="H179" s="54"/>
      <c r="I179" s="92"/>
      <c r="J179" s="93"/>
    </row>
    <row r="180" spans="1:10" ht="24" x14ac:dyDescent="0.25">
      <c r="A180" s="72" t="s">
        <v>1218</v>
      </c>
      <c r="B180" s="79" t="s">
        <v>4</v>
      </c>
      <c r="C180" s="80" t="s">
        <v>61</v>
      </c>
      <c r="D180" s="81" t="s">
        <v>1210</v>
      </c>
      <c r="E180" s="82" t="s">
        <v>184</v>
      </c>
      <c r="F180" s="52">
        <v>939.41</v>
      </c>
      <c r="G180" s="53"/>
      <c r="H180" s="54"/>
      <c r="I180" s="92"/>
      <c r="J180" s="93"/>
    </row>
    <row r="181" spans="1:10" ht="24" x14ac:dyDescent="0.25">
      <c r="A181" s="72" t="s">
        <v>1219</v>
      </c>
      <c r="B181" s="79" t="s">
        <v>4</v>
      </c>
      <c r="C181" s="80" t="s">
        <v>62</v>
      </c>
      <c r="D181" s="81" t="s">
        <v>253</v>
      </c>
      <c r="E181" s="82" t="s">
        <v>111</v>
      </c>
      <c r="F181" s="52">
        <v>3287.93</v>
      </c>
      <c r="G181" s="53"/>
      <c r="H181" s="54"/>
      <c r="I181" s="92"/>
      <c r="J181" s="93"/>
    </row>
    <row r="182" spans="1:10" ht="24" x14ac:dyDescent="0.25">
      <c r="A182" s="72" t="s">
        <v>1220</v>
      </c>
      <c r="B182" s="79" t="s">
        <v>6</v>
      </c>
      <c r="C182" s="80" t="s">
        <v>1387</v>
      </c>
      <c r="D182" s="81" t="s">
        <v>256</v>
      </c>
      <c r="E182" s="82" t="s">
        <v>99</v>
      </c>
      <c r="F182" s="52">
        <v>391.42</v>
      </c>
      <c r="G182" s="53"/>
      <c r="H182" s="54"/>
      <c r="I182" s="92"/>
      <c r="J182" s="93"/>
    </row>
    <row r="183" spans="1:10" ht="24" x14ac:dyDescent="0.25">
      <c r="A183" s="72" t="s">
        <v>1221</v>
      </c>
      <c r="B183" s="79" t="s">
        <v>4</v>
      </c>
      <c r="C183" s="80" t="s">
        <v>63</v>
      </c>
      <c r="D183" s="81" t="s">
        <v>255</v>
      </c>
      <c r="E183" s="82" t="s">
        <v>99</v>
      </c>
      <c r="F183" s="52">
        <v>391.42</v>
      </c>
      <c r="G183" s="53"/>
      <c r="H183" s="54"/>
      <c r="I183" s="92"/>
      <c r="J183" s="93"/>
    </row>
    <row r="184" spans="1:10" ht="24" x14ac:dyDescent="0.25">
      <c r="A184" s="72" t="s">
        <v>1222</v>
      </c>
      <c r="B184" s="79" t="s">
        <v>4</v>
      </c>
      <c r="C184" s="80" t="s">
        <v>65</v>
      </c>
      <c r="D184" s="81" t="s">
        <v>257</v>
      </c>
      <c r="E184" s="82" t="s">
        <v>232</v>
      </c>
      <c r="F184" s="52">
        <v>249.7</v>
      </c>
      <c r="G184" s="53"/>
      <c r="H184" s="54"/>
      <c r="I184" s="92"/>
      <c r="J184" s="93"/>
    </row>
    <row r="185" spans="1:10" x14ac:dyDescent="0.25">
      <c r="A185" s="72" t="s">
        <v>220</v>
      </c>
      <c r="B185" s="79" t="s">
        <v>2</v>
      </c>
      <c r="C185" s="80"/>
      <c r="D185" s="81" t="s">
        <v>42</v>
      </c>
      <c r="E185" s="82" t="s">
        <v>96</v>
      </c>
      <c r="F185" s="52">
        <v>0</v>
      </c>
      <c r="G185" s="53"/>
      <c r="H185" s="54"/>
      <c r="I185" s="92"/>
      <c r="J185" s="93"/>
    </row>
    <row r="186" spans="1:10" ht="36" x14ac:dyDescent="0.25">
      <c r="A186" s="72" t="s">
        <v>221</v>
      </c>
      <c r="B186" s="79" t="s">
        <v>4</v>
      </c>
      <c r="C186" s="80" t="s">
        <v>39</v>
      </c>
      <c r="D186" s="81" t="s">
        <v>1198</v>
      </c>
      <c r="E186" s="82" t="s">
        <v>184</v>
      </c>
      <c r="F186" s="52">
        <v>349.09</v>
      </c>
      <c r="G186" s="53"/>
      <c r="H186" s="54"/>
      <c r="I186" s="92"/>
      <c r="J186" s="93"/>
    </row>
    <row r="187" spans="1:10" ht="24" x14ac:dyDescent="0.25">
      <c r="A187" s="72" t="s">
        <v>223</v>
      </c>
      <c r="B187" s="79" t="s">
        <v>2</v>
      </c>
      <c r="C187" s="80" t="s">
        <v>1381</v>
      </c>
      <c r="D187" s="81" t="s">
        <v>1382</v>
      </c>
      <c r="E187" s="82" t="s">
        <v>1383</v>
      </c>
      <c r="F187" s="52">
        <v>9774.4500000000007</v>
      </c>
      <c r="G187" s="53"/>
      <c r="H187" s="54"/>
      <c r="I187" s="92"/>
      <c r="J187" s="93"/>
    </row>
    <row r="188" spans="1:10" ht="36" x14ac:dyDescent="0.25">
      <c r="A188" s="72" t="s">
        <v>225</v>
      </c>
      <c r="B188" s="79" t="s">
        <v>2</v>
      </c>
      <c r="C188" s="80" t="s">
        <v>391</v>
      </c>
      <c r="D188" s="81" t="s">
        <v>392</v>
      </c>
      <c r="E188" s="82" t="s">
        <v>180</v>
      </c>
      <c r="F188" s="52">
        <v>232.73</v>
      </c>
      <c r="G188" s="53"/>
      <c r="H188" s="54"/>
      <c r="I188" s="92"/>
      <c r="J188" s="93"/>
    </row>
    <row r="189" spans="1:10" x14ac:dyDescent="0.25">
      <c r="A189" s="72" t="s">
        <v>227</v>
      </c>
      <c r="B189" s="79" t="s">
        <v>2</v>
      </c>
      <c r="C189" s="80" t="s">
        <v>45</v>
      </c>
      <c r="D189" s="81" t="s">
        <v>241</v>
      </c>
      <c r="E189" s="82" t="s">
        <v>204</v>
      </c>
      <c r="F189" s="52">
        <v>1551.5</v>
      </c>
      <c r="G189" s="53"/>
      <c r="H189" s="54"/>
      <c r="I189" s="92"/>
      <c r="J189" s="93"/>
    </row>
    <row r="190" spans="1:10" ht="24" x14ac:dyDescent="0.25">
      <c r="A190" s="72" t="s">
        <v>228</v>
      </c>
      <c r="B190" s="79" t="s">
        <v>2</v>
      </c>
      <c r="C190" s="80" t="s">
        <v>46</v>
      </c>
      <c r="D190" s="81" t="s">
        <v>242</v>
      </c>
      <c r="E190" s="82" t="s">
        <v>204</v>
      </c>
      <c r="F190" s="52">
        <v>1551.5</v>
      </c>
      <c r="G190" s="53"/>
      <c r="H190" s="54"/>
      <c r="I190" s="92"/>
      <c r="J190" s="93"/>
    </row>
    <row r="191" spans="1:10" ht="36" x14ac:dyDescent="0.25">
      <c r="A191" s="72" t="s">
        <v>229</v>
      </c>
      <c r="B191" s="79" t="s">
        <v>4</v>
      </c>
      <c r="C191" s="80" t="s">
        <v>47</v>
      </c>
      <c r="D191" s="81" t="s">
        <v>1223</v>
      </c>
      <c r="E191" s="82" t="s">
        <v>184</v>
      </c>
      <c r="F191" s="52">
        <v>186.18</v>
      </c>
      <c r="G191" s="53"/>
      <c r="H191" s="54"/>
      <c r="I191" s="92"/>
      <c r="J191" s="93"/>
    </row>
    <row r="192" spans="1:10" ht="24" x14ac:dyDescent="0.25">
      <c r="A192" s="72" t="s">
        <v>230</v>
      </c>
      <c r="B192" s="79" t="s">
        <v>4</v>
      </c>
      <c r="C192" s="80" t="s">
        <v>48</v>
      </c>
      <c r="D192" s="81" t="s">
        <v>243</v>
      </c>
      <c r="E192" s="82" t="s">
        <v>111</v>
      </c>
      <c r="F192" s="52">
        <v>3165.06</v>
      </c>
      <c r="G192" s="53"/>
      <c r="H192" s="54"/>
      <c r="I192" s="92"/>
      <c r="J192" s="93"/>
    </row>
    <row r="193" spans="1:10" ht="24" x14ac:dyDescent="0.25">
      <c r="A193" s="72" t="s">
        <v>231</v>
      </c>
      <c r="B193" s="79" t="s">
        <v>2</v>
      </c>
      <c r="C193" s="80" t="s">
        <v>49</v>
      </c>
      <c r="D193" s="81" t="s">
        <v>244</v>
      </c>
      <c r="E193" s="82" t="s">
        <v>180</v>
      </c>
      <c r="F193" s="52">
        <v>77.58</v>
      </c>
      <c r="G193" s="53"/>
      <c r="H193" s="54"/>
      <c r="I193" s="92"/>
      <c r="J193" s="93"/>
    </row>
    <row r="194" spans="1:10" x14ac:dyDescent="0.25">
      <c r="A194" s="72" t="s">
        <v>235</v>
      </c>
      <c r="B194" s="79" t="s">
        <v>2</v>
      </c>
      <c r="C194" s="80"/>
      <c r="D194" s="81" t="s">
        <v>66</v>
      </c>
      <c r="E194" s="82" t="s">
        <v>96</v>
      </c>
      <c r="F194" s="52">
        <v>0</v>
      </c>
      <c r="G194" s="53"/>
      <c r="H194" s="54"/>
      <c r="I194" s="92"/>
      <c r="J194" s="93"/>
    </row>
    <row r="195" spans="1:10" ht="36" x14ac:dyDescent="0.25">
      <c r="A195" s="72" t="s">
        <v>236</v>
      </c>
      <c r="B195" s="79" t="s">
        <v>4</v>
      </c>
      <c r="C195" s="80" t="s">
        <v>39</v>
      </c>
      <c r="D195" s="81" t="s">
        <v>1198</v>
      </c>
      <c r="E195" s="82" t="s">
        <v>184</v>
      </c>
      <c r="F195" s="52">
        <v>181.44</v>
      </c>
      <c r="G195" s="53"/>
      <c r="H195" s="54"/>
      <c r="I195" s="92"/>
      <c r="J195" s="93"/>
    </row>
    <row r="196" spans="1:10" ht="24" x14ac:dyDescent="0.25">
      <c r="A196" s="72" t="s">
        <v>238</v>
      </c>
      <c r="B196" s="79" t="s">
        <v>2</v>
      </c>
      <c r="C196" s="80" t="s">
        <v>1381</v>
      </c>
      <c r="D196" s="81" t="s">
        <v>1382</v>
      </c>
      <c r="E196" s="82" t="s">
        <v>1383</v>
      </c>
      <c r="F196" s="52">
        <v>5080.32</v>
      </c>
      <c r="G196" s="53"/>
      <c r="H196" s="54"/>
      <c r="I196" s="92"/>
      <c r="J196" s="93"/>
    </row>
    <row r="197" spans="1:10" ht="24" x14ac:dyDescent="0.25">
      <c r="A197" s="72" t="s">
        <v>240</v>
      </c>
      <c r="B197" s="79" t="s">
        <v>6</v>
      </c>
      <c r="C197" s="80" t="s">
        <v>67</v>
      </c>
      <c r="D197" s="81" t="s">
        <v>258</v>
      </c>
      <c r="E197" s="82" t="s">
        <v>232</v>
      </c>
      <c r="F197" s="52">
        <v>2880</v>
      </c>
      <c r="G197" s="53"/>
      <c r="H197" s="54"/>
      <c r="I197" s="92"/>
      <c r="J197" s="93"/>
    </row>
    <row r="198" spans="1:10" x14ac:dyDescent="0.25">
      <c r="A198" s="72" t="s">
        <v>1224</v>
      </c>
      <c r="B198" s="79" t="s">
        <v>2</v>
      </c>
      <c r="C198" s="80"/>
      <c r="D198" s="81" t="s">
        <v>68</v>
      </c>
      <c r="E198" s="82" t="s">
        <v>96</v>
      </c>
      <c r="F198" s="52">
        <v>0</v>
      </c>
      <c r="G198" s="53"/>
      <c r="H198" s="54"/>
      <c r="I198" s="92"/>
      <c r="J198" s="93"/>
    </row>
    <row r="199" spans="1:10" ht="24" x14ac:dyDescent="0.25">
      <c r="A199" s="72" t="s">
        <v>1225</v>
      </c>
      <c r="B199" s="79" t="s">
        <v>4</v>
      </c>
      <c r="C199" s="80" t="s">
        <v>69</v>
      </c>
      <c r="D199" s="81" t="s">
        <v>259</v>
      </c>
      <c r="E199" s="82" t="s">
        <v>232</v>
      </c>
      <c r="F199" s="52">
        <v>209.85</v>
      </c>
      <c r="G199" s="53"/>
      <c r="H199" s="54"/>
      <c r="I199" s="92"/>
      <c r="J199" s="93"/>
    </row>
    <row r="200" spans="1:10" x14ac:dyDescent="0.25">
      <c r="A200" s="72" t="s">
        <v>1226</v>
      </c>
      <c r="B200" s="79" t="s">
        <v>4</v>
      </c>
      <c r="C200" s="80" t="s">
        <v>70</v>
      </c>
      <c r="D200" s="81" t="s">
        <v>260</v>
      </c>
      <c r="E200" s="82" t="s">
        <v>114</v>
      </c>
      <c r="F200" s="52">
        <v>74</v>
      </c>
      <c r="G200" s="53"/>
      <c r="H200" s="54"/>
      <c r="I200" s="92"/>
      <c r="J200" s="93"/>
    </row>
    <row r="201" spans="1:10" x14ac:dyDescent="0.25">
      <c r="A201" s="72" t="s">
        <v>1227</v>
      </c>
      <c r="B201" s="79" t="s">
        <v>6</v>
      </c>
      <c r="C201" s="80" t="s">
        <v>1388</v>
      </c>
      <c r="D201" s="81" t="s">
        <v>1389</v>
      </c>
      <c r="E201" s="82" t="s">
        <v>232</v>
      </c>
      <c r="F201" s="52">
        <v>296</v>
      </c>
      <c r="G201" s="53"/>
      <c r="H201" s="54"/>
      <c r="I201" s="92"/>
      <c r="J201" s="93"/>
    </row>
    <row r="202" spans="1:10" x14ac:dyDescent="0.25">
      <c r="A202" s="72" t="s">
        <v>1228</v>
      </c>
      <c r="B202" s="79" t="s">
        <v>2</v>
      </c>
      <c r="C202" s="80"/>
      <c r="D202" s="81" t="s">
        <v>71</v>
      </c>
      <c r="E202" s="82" t="s">
        <v>96</v>
      </c>
      <c r="F202" s="52">
        <v>0</v>
      </c>
      <c r="G202" s="53"/>
      <c r="H202" s="54"/>
      <c r="I202" s="92"/>
      <c r="J202" s="93"/>
    </row>
    <row r="203" spans="1:10" ht="24" x14ac:dyDescent="0.25">
      <c r="A203" s="72" t="s">
        <v>1229</v>
      </c>
      <c r="B203" s="79" t="s">
        <v>6</v>
      </c>
      <c r="C203" s="80" t="s">
        <v>873</v>
      </c>
      <c r="D203" s="81" t="s">
        <v>887</v>
      </c>
      <c r="E203" s="82" t="s">
        <v>111</v>
      </c>
      <c r="F203" s="52">
        <v>28812.6</v>
      </c>
      <c r="G203" s="53"/>
      <c r="H203" s="54"/>
      <c r="I203" s="92"/>
      <c r="J203" s="93"/>
    </row>
    <row r="204" spans="1:10" ht="24" x14ac:dyDescent="0.25">
      <c r="A204" s="72" t="s">
        <v>1230</v>
      </c>
      <c r="B204" s="79" t="s">
        <v>6</v>
      </c>
      <c r="C204" s="80" t="s">
        <v>7</v>
      </c>
      <c r="D204" s="81" t="s">
        <v>878</v>
      </c>
      <c r="E204" s="82" t="s">
        <v>99</v>
      </c>
      <c r="F204" s="52">
        <v>388.31</v>
      </c>
      <c r="G204" s="53"/>
      <c r="H204" s="54"/>
      <c r="I204" s="92"/>
      <c r="J204" s="93"/>
    </row>
    <row r="205" spans="1:10" ht="36" x14ac:dyDescent="0.25">
      <c r="A205" s="72" t="s">
        <v>1231</v>
      </c>
      <c r="B205" s="79" t="s">
        <v>4</v>
      </c>
      <c r="C205" s="80" t="s">
        <v>39</v>
      </c>
      <c r="D205" s="81" t="s">
        <v>1198</v>
      </c>
      <c r="E205" s="82" t="s">
        <v>184</v>
      </c>
      <c r="F205" s="52">
        <v>1029.02</v>
      </c>
      <c r="G205" s="53"/>
      <c r="H205" s="54"/>
      <c r="I205" s="92"/>
      <c r="J205" s="93"/>
    </row>
    <row r="206" spans="1:10" x14ac:dyDescent="0.25">
      <c r="A206" s="72" t="s">
        <v>1232</v>
      </c>
      <c r="B206" s="79" t="s">
        <v>4</v>
      </c>
      <c r="C206" s="80" t="s">
        <v>85</v>
      </c>
      <c r="D206" s="81" t="s">
        <v>291</v>
      </c>
      <c r="E206" s="82" t="s">
        <v>99</v>
      </c>
      <c r="F206" s="52">
        <v>20.09</v>
      </c>
      <c r="G206" s="53"/>
      <c r="H206" s="54"/>
      <c r="I206" s="92"/>
      <c r="J206" s="93"/>
    </row>
    <row r="207" spans="1:10" ht="24" x14ac:dyDescent="0.25">
      <c r="A207" s="72" t="s">
        <v>1233</v>
      </c>
      <c r="B207" s="79" t="s">
        <v>6</v>
      </c>
      <c r="C207" s="80" t="s">
        <v>1384</v>
      </c>
      <c r="D207" s="81" t="s">
        <v>224</v>
      </c>
      <c r="E207" s="82" t="s">
        <v>99</v>
      </c>
      <c r="F207" s="52">
        <v>6.7</v>
      </c>
      <c r="G207" s="53"/>
      <c r="H207" s="54"/>
      <c r="I207" s="92"/>
      <c r="J207" s="93"/>
    </row>
    <row r="208" spans="1:10" ht="36" x14ac:dyDescent="0.25">
      <c r="A208" s="72" t="s">
        <v>1234</v>
      </c>
      <c r="B208" s="79" t="s">
        <v>4</v>
      </c>
      <c r="C208" s="80" t="s">
        <v>25</v>
      </c>
      <c r="D208" s="81" t="s">
        <v>1171</v>
      </c>
      <c r="E208" s="82" t="s">
        <v>184</v>
      </c>
      <c r="F208" s="52">
        <v>30.13</v>
      </c>
      <c r="G208" s="53"/>
      <c r="H208" s="54"/>
      <c r="I208" s="92"/>
      <c r="J208" s="93"/>
    </row>
    <row r="209" spans="1:10" ht="24" x14ac:dyDescent="0.25">
      <c r="A209" s="72" t="s">
        <v>1235</v>
      </c>
      <c r="B209" s="79" t="s">
        <v>2</v>
      </c>
      <c r="C209" s="80" t="s">
        <v>1381</v>
      </c>
      <c r="D209" s="81" t="s">
        <v>1382</v>
      </c>
      <c r="E209" s="82" t="s">
        <v>1383</v>
      </c>
      <c r="F209" s="52">
        <v>843.57</v>
      </c>
      <c r="G209" s="53"/>
      <c r="H209" s="54"/>
      <c r="I209" s="92"/>
      <c r="J209" s="93"/>
    </row>
    <row r="210" spans="1:10" x14ac:dyDescent="0.25">
      <c r="A210" s="72" t="s">
        <v>1236</v>
      </c>
      <c r="B210" s="79" t="s">
        <v>2</v>
      </c>
      <c r="C210" s="80"/>
      <c r="D210" s="81" t="s">
        <v>72</v>
      </c>
      <c r="E210" s="82" t="s">
        <v>96</v>
      </c>
      <c r="F210" s="52">
        <v>0</v>
      </c>
      <c r="G210" s="53"/>
      <c r="H210" s="54"/>
      <c r="I210" s="92"/>
      <c r="J210" s="93"/>
    </row>
    <row r="211" spans="1:10" x14ac:dyDescent="0.25">
      <c r="A211" s="72" t="s">
        <v>1237</v>
      </c>
      <c r="B211" s="79" t="s">
        <v>2</v>
      </c>
      <c r="C211" s="80" t="s">
        <v>36</v>
      </c>
      <c r="D211" s="81" t="s">
        <v>219</v>
      </c>
      <c r="E211" s="82" t="s">
        <v>204</v>
      </c>
      <c r="F211" s="52">
        <v>7311.02</v>
      </c>
      <c r="G211" s="53"/>
      <c r="H211" s="54"/>
      <c r="I211" s="92"/>
      <c r="J211" s="93"/>
    </row>
    <row r="212" spans="1:10" ht="24" x14ac:dyDescent="0.25">
      <c r="A212" s="72" t="s">
        <v>1238</v>
      </c>
      <c r="B212" s="79" t="s">
        <v>6</v>
      </c>
      <c r="C212" s="80" t="s">
        <v>73</v>
      </c>
      <c r="D212" s="81" t="s">
        <v>261</v>
      </c>
      <c r="E212" s="82" t="s">
        <v>262</v>
      </c>
      <c r="F212" s="52">
        <v>576</v>
      </c>
      <c r="G212" s="53"/>
      <c r="H212" s="54"/>
      <c r="I212" s="92"/>
      <c r="J212" s="93"/>
    </row>
    <row r="213" spans="1:10" x14ac:dyDescent="0.25">
      <c r="A213" s="72" t="s">
        <v>263</v>
      </c>
      <c r="B213" s="79" t="s">
        <v>2</v>
      </c>
      <c r="C213" s="80"/>
      <c r="D213" s="81" t="s">
        <v>74</v>
      </c>
      <c r="E213" s="82" t="s">
        <v>96</v>
      </c>
      <c r="F213" s="52">
        <v>0</v>
      </c>
      <c r="G213" s="53"/>
      <c r="H213" s="54"/>
      <c r="I213" s="92"/>
      <c r="J213" s="93"/>
    </row>
    <row r="214" spans="1:10" x14ac:dyDescent="0.25">
      <c r="A214" s="72" t="s">
        <v>264</v>
      </c>
      <c r="B214" s="79" t="s">
        <v>2</v>
      </c>
      <c r="C214" s="80"/>
      <c r="D214" s="81" t="s">
        <v>31</v>
      </c>
      <c r="E214" s="82" t="s">
        <v>96</v>
      </c>
      <c r="F214" s="52">
        <v>0</v>
      </c>
      <c r="G214" s="53"/>
      <c r="H214" s="54"/>
      <c r="I214" s="92"/>
      <c r="J214" s="93"/>
    </row>
    <row r="215" spans="1:10" ht="24" x14ac:dyDescent="0.25">
      <c r="A215" s="72" t="s">
        <v>265</v>
      </c>
      <c r="B215" s="79" t="s">
        <v>6</v>
      </c>
      <c r="C215" s="80" t="s">
        <v>55</v>
      </c>
      <c r="D215" s="81" t="s">
        <v>875</v>
      </c>
      <c r="E215" s="82" t="s">
        <v>179</v>
      </c>
      <c r="F215" s="52">
        <v>27324.54</v>
      </c>
      <c r="G215" s="53"/>
      <c r="H215" s="54"/>
      <c r="I215" s="92"/>
      <c r="J215" s="93"/>
    </row>
    <row r="216" spans="1:10" x14ac:dyDescent="0.25">
      <c r="A216" s="72" t="s">
        <v>266</v>
      </c>
      <c r="B216" s="79" t="s">
        <v>6</v>
      </c>
      <c r="C216" s="80" t="s">
        <v>75</v>
      </c>
      <c r="D216" s="81" t="s">
        <v>876</v>
      </c>
      <c r="E216" s="82" t="s">
        <v>232</v>
      </c>
      <c r="F216" s="52">
        <v>22770.45</v>
      </c>
      <c r="G216" s="53"/>
      <c r="H216" s="54"/>
      <c r="I216" s="92"/>
      <c r="J216" s="93"/>
    </row>
    <row r="217" spans="1:10" ht="24" x14ac:dyDescent="0.25">
      <c r="A217" s="72" t="s">
        <v>267</v>
      </c>
      <c r="B217" s="79" t="s">
        <v>6</v>
      </c>
      <c r="C217" s="80" t="s">
        <v>56</v>
      </c>
      <c r="D217" s="81" t="s">
        <v>877</v>
      </c>
      <c r="E217" s="82" t="s">
        <v>114</v>
      </c>
      <c r="F217" s="52">
        <v>92</v>
      </c>
      <c r="G217" s="53"/>
      <c r="H217" s="54"/>
      <c r="I217" s="92"/>
      <c r="J217" s="93"/>
    </row>
    <row r="218" spans="1:10" ht="24" x14ac:dyDescent="0.25">
      <c r="A218" s="72" t="s">
        <v>268</v>
      </c>
      <c r="B218" s="79" t="s">
        <v>2</v>
      </c>
      <c r="C218" s="80" t="s">
        <v>32</v>
      </c>
      <c r="D218" s="81" t="s">
        <v>203</v>
      </c>
      <c r="E218" s="82" t="s">
        <v>204</v>
      </c>
      <c r="F218" s="52">
        <v>50530.29</v>
      </c>
      <c r="G218" s="53"/>
      <c r="H218" s="54"/>
      <c r="I218" s="92"/>
      <c r="J218" s="93"/>
    </row>
    <row r="219" spans="1:10" ht="36" x14ac:dyDescent="0.25">
      <c r="A219" s="72" t="s">
        <v>269</v>
      </c>
      <c r="B219" s="79" t="s">
        <v>4</v>
      </c>
      <c r="C219" s="80" t="s">
        <v>34</v>
      </c>
      <c r="D219" s="81" t="s">
        <v>1186</v>
      </c>
      <c r="E219" s="82" t="s">
        <v>184</v>
      </c>
      <c r="F219" s="52">
        <v>8868.07</v>
      </c>
      <c r="G219" s="53"/>
      <c r="H219" s="54"/>
      <c r="I219" s="92"/>
      <c r="J219" s="93"/>
    </row>
    <row r="220" spans="1:10" ht="24" x14ac:dyDescent="0.25">
      <c r="A220" s="72" t="s">
        <v>270</v>
      </c>
      <c r="B220" s="79" t="s">
        <v>2</v>
      </c>
      <c r="C220" s="80" t="s">
        <v>1429</v>
      </c>
      <c r="D220" s="81" t="s">
        <v>1430</v>
      </c>
      <c r="E220" s="82" t="s">
        <v>1383</v>
      </c>
      <c r="F220" s="52">
        <v>41679.910000000003</v>
      </c>
      <c r="G220" s="53"/>
      <c r="H220" s="54"/>
      <c r="I220" s="92"/>
      <c r="J220" s="93"/>
    </row>
    <row r="221" spans="1:10" x14ac:dyDescent="0.25">
      <c r="A221" s="72" t="s">
        <v>271</v>
      </c>
      <c r="B221" s="79" t="s">
        <v>2</v>
      </c>
      <c r="C221" s="80"/>
      <c r="D221" s="81" t="s">
        <v>58</v>
      </c>
      <c r="E221" s="82" t="s">
        <v>96</v>
      </c>
      <c r="F221" s="52">
        <v>0</v>
      </c>
      <c r="G221" s="53"/>
      <c r="H221" s="54"/>
      <c r="I221" s="92"/>
      <c r="J221" s="93"/>
    </row>
    <row r="222" spans="1:10" x14ac:dyDescent="0.25">
      <c r="A222" s="72" t="s">
        <v>272</v>
      </c>
      <c r="B222" s="79" t="s">
        <v>2</v>
      </c>
      <c r="C222" s="80"/>
      <c r="D222" s="81" t="s">
        <v>76</v>
      </c>
      <c r="E222" s="82" t="s">
        <v>96</v>
      </c>
      <c r="F222" s="52">
        <v>0</v>
      </c>
      <c r="G222" s="53"/>
      <c r="H222" s="54"/>
      <c r="I222" s="92"/>
      <c r="J222" s="93"/>
    </row>
    <row r="223" spans="1:10" x14ac:dyDescent="0.25">
      <c r="A223" s="72" t="s">
        <v>273</v>
      </c>
      <c r="B223" s="79" t="s">
        <v>4</v>
      </c>
      <c r="C223" s="80" t="s">
        <v>77</v>
      </c>
      <c r="D223" s="81" t="s">
        <v>274</v>
      </c>
      <c r="E223" s="82" t="s">
        <v>99</v>
      </c>
      <c r="F223" s="52">
        <v>11041.53</v>
      </c>
      <c r="G223" s="53"/>
      <c r="H223" s="54"/>
      <c r="I223" s="92"/>
      <c r="J223" s="93"/>
    </row>
    <row r="224" spans="1:10" x14ac:dyDescent="0.25">
      <c r="A224" s="72" t="s">
        <v>275</v>
      </c>
      <c r="B224" s="79" t="s">
        <v>4</v>
      </c>
      <c r="C224" s="80" t="s">
        <v>78</v>
      </c>
      <c r="D224" s="81" t="s">
        <v>276</v>
      </c>
      <c r="E224" s="82" t="s">
        <v>99</v>
      </c>
      <c r="F224" s="52">
        <v>225.34</v>
      </c>
      <c r="G224" s="53"/>
      <c r="H224" s="54"/>
      <c r="I224" s="92"/>
      <c r="J224" s="93"/>
    </row>
    <row r="225" spans="1:10" ht="36" x14ac:dyDescent="0.25">
      <c r="A225" s="72" t="s">
        <v>277</v>
      </c>
      <c r="B225" s="79" t="s">
        <v>4</v>
      </c>
      <c r="C225" s="80" t="s">
        <v>25</v>
      </c>
      <c r="D225" s="81" t="s">
        <v>1171</v>
      </c>
      <c r="E225" s="82" t="s">
        <v>184</v>
      </c>
      <c r="F225" s="52">
        <v>22714.01</v>
      </c>
      <c r="G225" s="53"/>
      <c r="H225" s="54"/>
      <c r="I225" s="92"/>
      <c r="J225" s="93"/>
    </row>
    <row r="226" spans="1:10" ht="24" x14ac:dyDescent="0.25">
      <c r="A226" s="72" t="s">
        <v>278</v>
      </c>
      <c r="B226" s="79" t="s">
        <v>2</v>
      </c>
      <c r="C226" s="80" t="s">
        <v>1381</v>
      </c>
      <c r="D226" s="81" t="s">
        <v>1382</v>
      </c>
      <c r="E226" s="82" t="s">
        <v>1383</v>
      </c>
      <c r="F226" s="52">
        <v>106755.85</v>
      </c>
      <c r="G226" s="53"/>
      <c r="H226" s="54"/>
      <c r="I226" s="92"/>
      <c r="J226" s="93"/>
    </row>
    <row r="227" spans="1:10" x14ac:dyDescent="0.25">
      <c r="A227" s="72" t="s">
        <v>279</v>
      </c>
      <c r="B227" s="79" t="s">
        <v>4</v>
      </c>
      <c r="C227" s="80" t="s">
        <v>35</v>
      </c>
      <c r="D227" s="81" t="s">
        <v>216</v>
      </c>
      <c r="E227" s="82" t="s">
        <v>99</v>
      </c>
      <c r="F227" s="52">
        <v>11266.87</v>
      </c>
      <c r="G227" s="53"/>
      <c r="H227" s="54"/>
      <c r="I227" s="92"/>
      <c r="J227" s="93"/>
    </row>
    <row r="228" spans="1:10" x14ac:dyDescent="0.25">
      <c r="A228" s="72" t="s">
        <v>280</v>
      </c>
      <c r="B228" s="79" t="s">
        <v>2</v>
      </c>
      <c r="C228" s="80"/>
      <c r="D228" s="81" t="s">
        <v>79</v>
      </c>
      <c r="E228" s="82" t="s">
        <v>96</v>
      </c>
      <c r="F228" s="52">
        <v>0</v>
      </c>
      <c r="G228" s="53"/>
      <c r="H228" s="54"/>
      <c r="I228" s="92"/>
      <c r="J228" s="93"/>
    </row>
    <row r="229" spans="1:10" x14ac:dyDescent="0.25">
      <c r="A229" s="72" t="s">
        <v>281</v>
      </c>
      <c r="B229" s="79" t="s">
        <v>4</v>
      </c>
      <c r="C229" s="80" t="s">
        <v>77</v>
      </c>
      <c r="D229" s="81" t="s">
        <v>274</v>
      </c>
      <c r="E229" s="82" t="s">
        <v>99</v>
      </c>
      <c r="F229" s="52">
        <v>12436.19</v>
      </c>
      <c r="G229" s="53"/>
      <c r="H229" s="54"/>
      <c r="I229" s="92"/>
      <c r="J229" s="93"/>
    </row>
    <row r="230" spans="1:10" x14ac:dyDescent="0.25">
      <c r="A230" s="72" t="s">
        <v>282</v>
      </c>
      <c r="B230" s="79" t="s">
        <v>4</v>
      </c>
      <c r="C230" s="80" t="s">
        <v>78</v>
      </c>
      <c r="D230" s="81" t="s">
        <v>276</v>
      </c>
      <c r="E230" s="82" t="s">
        <v>99</v>
      </c>
      <c r="F230" s="52">
        <v>253.8</v>
      </c>
      <c r="G230" s="53"/>
      <c r="H230" s="54"/>
      <c r="I230" s="92"/>
      <c r="J230" s="93"/>
    </row>
    <row r="231" spans="1:10" x14ac:dyDescent="0.25">
      <c r="A231" s="72" t="s">
        <v>284</v>
      </c>
      <c r="B231" s="79" t="s">
        <v>4</v>
      </c>
      <c r="C231" s="80" t="s">
        <v>80</v>
      </c>
      <c r="D231" s="81" t="s">
        <v>283</v>
      </c>
      <c r="E231" s="82" t="s">
        <v>99</v>
      </c>
      <c r="F231" s="52">
        <v>3807</v>
      </c>
      <c r="G231" s="53"/>
      <c r="H231" s="54"/>
      <c r="I231" s="92"/>
      <c r="J231" s="93"/>
    </row>
    <row r="232" spans="1:10" ht="48" x14ac:dyDescent="0.25">
      <c r="A232" s="72" t="s">
        <v>684</v>
      </c>
      <c r="B232" s="79" t="s">
        <v>2</v>
      </c>
      <c r="C232" s="80" t="s">
        <v>1239</v>
      </c>
      <c r="D232" s="81" t="s">
        <v>1240</v>
      </c>
      <c r="E232" s="82" t="s">
        <v>180</v>
      </c>
      <c r="F232" s="52">
        <v>8882.99</v>
      </c>
      <c r="G232" s="53"/>
      <c r="H232" s="54"/>
      <c r="I232" s="92"/>
      <c r="J232" s="93"/>
    </row>
    <row r="233" spans="1:10" x14ac:dyDescent="0.25">
      <c r="A233" s="72" t="s">
        <v>285</v>
      </c>
      <c r="B233" s="79" t="s">
        <v>2</v>
      </c>
      <c r="C233" s="80"/>
      <c r="D233" s="81" t="s">
        <v>81</v>
      </c>
      <c r="E233" s="82" t="s">
        <v>96</v>
      </c>
      <c r="F233" s="52">
        <v>0</v>
      </c>
      <c r="G233" s="53"/>
      <c r="H233" s="54"/>
      <c r="I233" s="92"/>
      <c r="J233" s="93"/>
    </row>
    <row r="234" spans="1:10" ht="48" x14ac:dyDescent="0.25">
      <c r="A234" s="72" t="s">
        <v>286</v>
      </c>
      <c r="B234" s="79" t="s">
        <v>4</v>
      </c>
      <c r="C234" s="80" t="s">
        <v>82</v>
      </c>
      <c r="D234" s="81" t="s">
        <v>1241</v>
      </c>
      <c r="E234" s="82" t="s">
        <v>179</v>
      </c>
      <c r="F234" s="52">
        <v>10665.62</v>
      </c>
      <c r="G234" s="53"/>
      <c r="H234" s="54"/>
      <c r="I234" s="92"/>
      <c r="J234" s="93"/>
    </row>
    <row r="235" spans="1:10" x14ac:dyDescent="0.25">
      <c r="A235" s="72" t="s">
        <v>287</v>
      </c>
      <c r="B235" s="79" t="s">
        <v>4</v>
      </c>
      <c r="C235" s="80" t="s">
        <v>41</v>
      </c>
      <c r="D235" s="81" t="s">
        <v>234</v>
      </c>
      <c r="E235" s="82" t="s">
        <v>195</v>
      </c>
      <c r="F235" s="52">
        <v>8500</v>
      </c>
      <c r="G235" s="53"/>
      <c r="H235" s="54"/>
      <c r="I235" s="92"/>
      <c r="J235" s="93"/>
    </row>
    <row r="236" spans="1:10" x14ac:dyDescent="0.25">
      <c r="A236" s="72" t="s">
        <v>288</v>
      </c>
      <c r="B236" s="79" t="s">
        <v>2</v>
      </c>
      <c r="C236" s="80"/>
      <c r="D236" s="81" t="s">
        <v>83</v>
      </c>
      <c r="E236" s="82" t="s">
        <v>96</v>
      </c>
      <c r="F236" s="52">
        <v>0</v>
      </c>
      <c r="G236" s="53"/>
      <c r="H236" s="54"/>
      <c r="I236" s="92"/>
      <c r="J236" s="93"/>
    </row>
    <row r="237" spans="1:10" x14ac:dyDescent="0.25">
      <c r="A237" s="72" t="s">
        <v>289</v>
      </c>
      <c r="B237" s="79" t="s">
        <v>2</v>
      </c>
      <c r="C237" s="80"/>
      <c r="D237" s="81" t="s">
        <v>84</v>
      </c>
      <c r="E237" s="82" t="s">
        <v>96</v>
      </c>
      <c r="F237" s="52">
        <v>0</v>
      </c>
      <c r="G237" s="53"/>
      <c r="H237" s="54"/>
      <c r="I237" s="92"/>
      <c r="J237" s="93"/>
    </row>
    <row r="238" spans="1:10" x14ac:dyDescent="0.25">
      <c r="A238" s="72" t="s">
        <v>290</v>
      </c>
      <c r="B238" s="79" t="s">
        <v>4</v>
      </c>
      <c r="C238" s="80" t="s">
        <v>85</v>
      </c>
      <c r="D238" s="81" t="s">
        <v>291</v>
      </c>
      <c r="E238" s="82" t="s">
        <v>99</v>
      </c>
      <c r="F238" s="52">
        <v>3952.95</v>
      </c>
      <c r="G238" s="53"/>
      <c r="H238" s="54"/>
      <c r="I238" s="92"/>
      <c r="J238" s="93"/>
    </row>
    <row r="239" spans="1:10" ht="24" x14ac:dyDescent="0.25">
      <c r="A239" s="72" t="s">
        <v>292</v>
      </c>
      <c r="B239" s="79" t="s">
        <v>6</v>
      </c>
      <c r="C239" s="80" t="s">
        <v>1384</v>
      </c>
      <c r="D239" s="81" t="s">
        <v>224</v>
      </c>
      <c r="E239" s="82" t="s">
        <v>99</v>
      </c>
      <c r="F239" s="52">
        <v>1206.83</v>
      </c>
      <c r="G239" s="53"/>
      <c r="H239" s="54"/>
      <c r="I239" s="92"/>
      <c r="J239" s="93"/>
    </row>
    <row r="240" spans="1:10" ht="36" x14ac:dyDescent="0.25">
      <c r="A240" s="72" t="s">
        <v>293</v>
      </c>
      <c r="B240" s="79" t="s">
        <v>4</v>
      </c>
      <c r="C240" s="80" t="s">
        <v>25</v>
      </c>
      <c r="D240" s="81" t="s">
        <v>1171</v>
      </c>
      <c r="E240" s="82" t="s">
        <v>184</v>
      </c>
      <c r="F240" s="52">
        <v>5929.43</v>
      </c>
      <c r="G240" s="53"/>
      <c r="H240" s="54"/>
      <c r="I240" s="92"/>
      <c r="J240" s="93"/>
    </row>
    <row r="241" spans="1:10" ht="24" x14ac:dyDescent="0.25">
      <c r="A241" s="72" t="s">
        <v>294</v>
      </c>
      <c r="B241" s="79" t="s">
        <v>2</v>
      </c>
      <c r="C241" s="80" t="s">
        <v>1381</v>
      </c>
      <c r="D241" s="81" t="s">
        <v>1382</v>
      </c>
      <c r="E241" s="82" t="s">
        <v>1383</v>
      </c>
      <c r="F241" s="52">
        <v>166023.91</v>
      </c>
      <c r="G241" s="53"/>
      <c r="H241" s="54"/>
      <c r="I241" s="92"/>
      <c r="J241" s="93"/>
    </row>
    <row r="242" spans="1:10" x14ac:dyDescent="0.25">
      <c r="A242" s="72" t="s">
        <v>295</v>
      </c>
      <c r="B242" s="79" t="s">
        <v>2</v>
      </c>
      <c r="C242" s="80"/>
      <c r="D242" s="81" t="s">
        <v>86</v>
      </c>
      <c r="E242" s="82" t="s">
        <v>96</v>
      </c>
      <c r="F242" s="52">
        <v>0</v>
      </c>
      <c r="G242" s="53"/>
      <c r="H242" s="54"/>
      <c r="I242" s="92"/>
      <c r="J242" s="93"/>
    </row>
    <row r="243" spans="1:10" ht="24" x14ac:dyDescent="0.25">
      <c r="A243" s="72" t="s">
        <v>296</v>
      </c>
      <c r="B243" s="79" t="s">
        <v>6</v>
      </c>
      <c r="C243" s="80" t="s">
        <v>1386</v>
      </c>
      <c r="D243" s="81" t="s">
        <v>254</v>
      </c>
      <c r="E243" s="82" t="s">
        <v>99</v>
      </c>
      <c r="F243" s="52">
        <v>10405.4</v>
      </c>
      <c r="G243" s="53"/>
      <c r="H243" s="54"/>
      <c r="I243" s="92"/>
      <c r="J243" s="93"/>
    </row>
    <row r="244" spans="1:10" ht="24" x14ac:dyDescent="0.25">
      <c r="A244" s="72" t="s">
        <v>297</v>
      </c>
      <c r="B244" s="79" t="s">
        <v>4</v>
      </c>
      <c r="C244" s="80" t="s">
        <v>63</v>
      </c>
      <c r="D244" s="81" t="s">
        <v>255</v>
      </c>
      <c r="E244" s="82" t="s">
        <v>99</v>
      </c>
      <c r="F244" s="52">
        <v>10405.4</v>
      </c>
      <c r="G244" s="53"/>
      <c r="H244" s="54"/>
      <c r="I244" s="92"/>
      <c r="J244" s="93"/>
    </row>
    <row r="245" spans="1:10" ht="36" x14ac:dyDescent="0.25">
      <c r="A245" s="72" t="s">
        <v>298</v>
      </c>
      <c r="B245" s="79" t="s">
        <v>4</v>
      </c>
      <c r="C245" s="80" t="s">
        <v>87</v>
      </c>
      <c r="D245" s="81" t="s">
        <v>1242</v>
      </c>
      <c r="E245" s="82" t="s">
        <v>179</v>
      </c>
      <c r="F245" s="52">
        <v>87651.85</v>
      </c>
      <c r="G245" s="53"/>
      <c r="H245" s="54"/>
      <c r="I245" s="92"/>
      <c r="J245" s="93"/>
    </row>
    <row r="246" spans="1:10" ht="24" x14ac:dyDescent="0.25">
      <c r="A246" s="72" t="s">
        <v>299</v>
      </c>
      <c r="B246" s="79" t="s">
        <v>6</v>
      </c>
      <c r="C246" s="80" t="s">
        <v>889</v>
      </c>
      <c r="D246" s="81" t="s">
        <v>890</v>
      </c>
      <c r="E246" s="82" t="s">
        <v>184</v>
      </c>
      <c r="F246" s="52">
        <v>14800.79</v>
      </c>
      <c r="G246" s="53"/>
      <c r="H246" s="54"/>
      <c r="I246" s="92"/>
      <c r="J246" s="93"/>
    </row>
    <row r="247" spans="1:10" ht="24" x14ac:dyDescent="0.25">
      <c r="A247" s="72" t="s">
        <v>301</v>
      </c>
      <c r="B247" s="79" t="s">
        <v>4</v>
      </c>
      <c r="C247" s="80" t="s">
        <v>89</v>
      </c>
      <c r="D247" s="81" t="s">
        <v>1243</v>
      </c>
      <c r="E247" s="82" t="s">
        <v>111</v>
      </c>
      <c r="F247" s="52">
        <v>51802.77</v>
      </c>
      <c r="G247" s="53"/>
      <c r="H247" s="54"/>
      <c r="I247" s="92"/>
      <c r="J247" s="93"/>
    </row>
    <row r="248" spans="1:10" ht="24" x14ac:dyDescent="0.25">
      <c r="A248" s="72" t="s">
        <v>1485</v>
      </c>
      <c r="B248" s="79" t="s">
        <v>2</v>
      </c>
      <c r="C248" s="80" t="s">
        <v>1149</v>
      </c>
      <c r="D248" s="81" t="s">
        <v>1150</v>
      </c>
      <c r="E248" s="82" t="s">
        <v>180</v>
      </c>
      <c r="F248" s="52">
        <v>1923</v>
      </c>
      <c r="G248" s="53"/>
      <c r="H248" s="54"/>
      <c r="I248" s="92"/>
      <c r="J248" s="93"/>
    </row>
    <row r="249" spans="1:10" x14ac:dyDescent="0.25">
      <c r="A249" s="72" t="s">
        <v>302</v>
      </c>
      <c r="B249" s="79" t="s">
        <v>2</v>
      </c>
      <c r="C249" s="80"/>
      <c r="D249" s="81" t="s">
        <v>64</v>
      </c>
      <c r="E249" s="82" t="s">
        <v>96</v>
      </c>
      <c r="F249" s="52">
        <v>0</v>
      </c>
      <c r="G249" s="53"/>
      <c r="H249" s="54"/>
      <c r="I249" s="92"/>
      <c r="J249" s="93"/>
    </row>
    <row r="250" spans="1:10" ht="24" x14ac:dyDescent="0.25">
      <c r="A250" s="72" t="s">
        <v>303</v>
      </c>
      <c r="B250" s="79" t="s">
        <v>6</v>
      </c>
      <c r="C250" s="80" t="s">
        <v>1387</v>
      </c>
      <c r="D250" s="81" t="s">
        <v>256</v>
      </c>
      <c r="E250" s="82" t="s">
        <v>99</v>
      </c>
      <c r="F250" s="52">
        <v>747</v>
      </c>
      <c r="G250" s="53"/>
      <c r="H250" s="54"/>
      <c r="I250" s="92"/>
      <c r="J250" s="93"/>
    </row>
    <row r="251" spans="1:10" ht="24" x14ac:dyDescent="0.25">
      <c r="A251" s="72" t="s">
        <v>304</v>
      </c>
      <c r="B251" s="79" t="s">
        <v>4</v>
      </c>
      <c r="C251" s="80" t="s">
        <v>63</v>
      </c>
      <c r="D251" s="81" t="s">
        <v>255</v>
      </c>
      <c r="E251" s="82" t="s">
        <v>99</v>
      </c>
      <c r="F251" s="52">
        <v>747</v>
      </c>
      <c r="G251" s="53"/>
      <c r="H251" s="54"/>
      <c r="I251" s="92"/>
      <c r="J251" s="93"/>
    </row>
    <row r="252" spans="1:10" x14ac:dyDescent="0.25">
      <c r="A252" s="72" t="s">
        <v>306</v>
      </c>
      <c r="B252" s="79" t="s">
        <v>4</v>
      </c>
      <c r="C252" s="80" t="s">
        <v>90</v>
      </c>
      <c r="D252" s="81" t="s">
        <v>305</v>
      </c>
      <c r="E252" s="82" t="s">
        <v>111</v>
      </c>
      <c r="F252" s="52">
        <v>6274.8</v>
      </c>
      <c r="G252" s="53"/>
      <c r="H252" s="54"/>
      <c r="I252" s="92"/>
      <c r="J252" s="93"/>
    </row>
    <row r="253" spans="1:10" ht="24" x14ac:dyDescent="0.25">
      <c r="A253" s="72" t="s">
        <v>307</v>
      </c>
      <c r="B253" s="79" t="s">
        <v>4</v>
      </c>
      <c r="C253" s="80" t="s">
        <v>91</v>
      </c>
      <c r="D253" s="81" t="s">
        <v>1244</v>
      </c>
      <c r="E253" s="82" t="s">
        <v>184</v>
      </c>
      <c r="F253" s="52">
        <v>1792.8</v>
      </c>
      <c r="G253" s="53"/>
      <c r="H253" s="54"/>
      <c r="I253" s="92"/>
      <c r="J253" s="93"/>
    </row>
    <row r="254" spans="1:10" ht="24" x14ac:dyDescent="0.25">
      <c r="A254" s="72" t="s">
        <v>1486</v>
      </c>
      <c r="B254" s="79" t="s">
        <v>4</v>
      </c>
      <c r="C254" s="80" t="s">
        <v>60</v>
      </c>
      <c r="D254" s="81" t="s">
        <v>252</v>
      </c>
      <c r="E254" s="82" t="s">
        <v>179</v>
      </c>
      <c r="F254" s="52">
        <v>5826.29</v>
      </c>
      <c r="G254" s="53"/>
      <c r="H254" s="54"/>
      <c r="I254" s="92"/>
      <c r="J254" s="93"/>
    </row>
    <row r="255" spans="1:10" x14ac:dyDescent="0.25">
      <c r="A255" s="72" t="s">
        <v>1390</v>
      </c>
      <c r="B255" s="79" t="s">
        <v>2</v>
      </c>
      <c r="C255" s="80"/>
      <c r="D255" s="81" t="s">
        <v>1391</v>
      </c>
      <c r="E255" s="82" t="s">
        <v>96</v>
      </c>
      <c r="F255" s="52">
        <v>0</v>
      </c>
      <c r="G255" s="53"/>
      <c r="H255" s="54"/>
      <c r="I255" s="92"/>
      <c r="J255" s="93"/>
    </row>
    <row r="256" spans="1:10" ht="24" x14ac:dyDescent="0.25">
      <c r="A256" s="72" t="s">
        <v>1392</v>
      </c>
      <c r="B256" s="79" t="s">
        <v>6</v>
      </c>
      <c r="C256" s="80" t="s">
        <v>1393</v>
      </c>
      <c r="D256" s="81" t="s">
        <v>1394</v>
      </c>
      <c r="E256" s="82" t="s">
        <v>251</v>
      </c>
      <c r="F256" s="52">
        <v>246155.59</v>
      </c>
      <c r="G256" s="53"/>
      <c r="H256" s="54"/>
      <c r="I256" s="92"/>
      <c r="J256" s="93"/>
    </row>
    <row r="257" spans="1:10" ht="24" x14ac:dyDescent="0.25">
      <c r="A257" s="72" t="s">
        <v>1395</v>
      </c>
      <c r="B257" s="79" t="s">
        <v>6</v>
      </c>
      <c r="C257" s="80" t="s">
        <v>1396</v>
      </c>
      <c r="D257" s="81" t="s">
        <v>1397</v>
      </c>
      <c r="E257" s="82" t="s">
        <v>251</v>
      </c>
      <c r="F257" s="52">
        <v>295268.89</v>
      </c>
      <c r="G257" s="53"/>
      <c r="H257" s="54"/>
      <c r="I257" s="92"/>
      <c r="J257" s="93"/>
    </row>
    <row r="258" spans="1:10" ht="24" x14ac:dyDescent="0.25">
      <c r="A258" s="72" t="s">
        <v>1398</v>
      </c>
      <c r="B258" s="79" t="s">
        <v>6</v>
      </c>
      <c r="C258" s="80" t="s">
        <v>1399</v>
      </c>
      <c r="D258" s="81" t="s">
        <v>1400</v>
      </c>
      <c r="E258" s="82" t="s">
        <v>251</v>
      </c>
      <c r="F258" s="52">
        <v>202344.24</v>
      </c>
      <c r="G258" s="53"/>
      <c r="H258" s="54"/>
      <c r="I258" s="92"/>
      <c r="J258" s="93"/>
    </row>
    <row r="259" spans="1:10" ht="24" x14ac:dyDescent="0.25">
      <c r="A259" s="72" t="s">
        <v>1401</v>
      </c>
      <c r="B259" s="79" t="s">
        <v>6</v>
      </c>
      <c r="C259" s="80" t="s">
        <v>1402</v>
      </c>
      <c r="D259" s="81" t="s">
        <v>1403</v>
      </c>
      <c r="E259" s="82" t="s">
        <v>251</v>
      </c>
      <c r="F259" s="52">
        <v>308853.99</v>
      </c>
      <c r="G259" s="53"/>
      <c r="H259" s="54"/>
      <c r="I259" s="92"/>
      <c r="J259" s="93"/>
    </row>
    <row r="260" spans="1:10" x14ac:dyDescent="0.25">
      <c r="A260" s="72" t="s">
        <v>1404</v>
      </c>
      <c r="B260" s="79" t="s">
        <v>6</v>
      </c>
      <c r="C260" s="80" t="s">
        <v>1405</v>
      </c>
      <c r="D260" s="81" t="s">
        <v>300</v>
      </c>
      <c r="E260" s="82" t="s">
        <v>251</v>
      </c>
      <c r="F260" s="52">
        <v>197242.7</v>
      </c>
      <c r="G260" s="53"/>
      <c r="H260" s="54"/>
      <c r="I260" s="92"/>
      <c r="J260" s="93"/>
    </row>
    <row r="261" spans="1:10" x14ac:dyDescent="0.25">
      <c r="A261" s="72" t="s">
        <v>308</v>
      </c>
      <c r="B261" s="79" t="s">
        <v>2</v>
      </c>
      <c r="C261" s="80"/>
      <c r="D261" s="81" t="s">
        <v>92</v>
      </c>
      <c r="E261" s="82" t="s">
        <v>96</v>
      </c>
      <c r="F261" s="52">
        <v>0</v>
      </c>
      <c r="G261" s="53"/>
      <c r="H261" s="54"/>
      <c r="I261" s="92"/>
      <c r="J261" s="93"/>
    </row>
    <row r="262" spans="1:10" x14ac:dyDescent="0.25">
      <c r="A262" s="72" t="s">
        <v>309</v>
      </c>
      <c r="B262" s="79" t="s">
        <v>2</v>
      </c>
      <c r="C262" s="80"/>
      <c r="D262" s="81" t="s">
        <v>93</v>
      </c>
      <c r="E262" s="82" t="s">
        <v>96</v>
      </c>
      <c r="F262" s="52">
        <v>0</v>
      </c>
      <c r="G262" s="53"/>
      <c r="H262" s="54"/>
      <c r="I262" s="92"/>
      <c r="J262" s="93"/>
    </row>
    <row r="263" spans="1:10" ht="24" x14ac:dyDescent="0.25">
      <c r="A263" s="72" t="s">
        <v>310</v>
      </c>
      <c r="B263" s="79" t="s">
        <v>6</v>
      </c>
      <c r="C263" s="80" t="s">
        <v>1406</v>
      </c>
      <c r="D263" s="81" t="s">
        <v>311</v>
      </c>
      <c r="E263" s="82" t="s">
        <v>99</v>
      </c>
      <c r="F263" s="52">
        <v>2497.65</v>
      </c>
      <c r="G263" s="53"/>
      <c r="H263" s="54"/>
      <c r="I263" s="92"/>
      <c r="J263" s="93"/>
    </row>
    <row r="264" spans="1:10" ht="24" x14ac:dyDescent="0.25">
      <c r="A264" s="72" t="s">
        <v>312</v>
      </c>
      <c r="B264" s="79" t="s">
        <v>4</v>
      </c>
      <c r="C264" s="80" t="s">
        <v>63</v>
      </c>
      <c r="D264" s="81" t="s">
        <v>255</v>
      </c>
      <c r="E264" s="82" t="s">
        <v>99</v>
      </c>
      <c r="F264" s="52">
        <v>2497.65</v>
      </c>
      <c r="G264" s="53"/>
      <c r="H264" s="54"/>
      <c r="I264" s="92"/>
      <c r="J264" s="93"/>
    </row>
    <row r="265" spans="1:10" ht="36" x14ac:dyDescent="0.25">
      <c r="A265" s="72" t="s">
        <v>313</v>
      </c>
      <c r="B265" s="79" t="s">
        <v>4</v>
      </c>
      <c r="C265" s="80" t="s">
        <v>87</v>
      </c>
      <c r="D265" s="81" t="s">
        <v>1242</v>
      </c>
      <c r="E265" s="82" t="s">
        <v>179</v>
      </c>
      <c r="F265" s="52">
        <v>628.46</v>
      </c>
      <c r="G265" s="53"/>
      <c r="H265" s="54"/>
      <c r="I265" s="92"/>
      <c r="J265" s="93"/>
    </row>
    <row r="266" spans="1:10" ht="24" x14ac:dyDescent="0.25">
      <c r="A266" s="72" t="s">
        <v>314</v>
      </c>
      <c r="B266" s="79" t="s">
        <v>4</v>
      </c>
      <c r="C266" s="80" t="s">
        <v>88</v>
      </c>
      <c r="D266" s="81" t="s">
        <v>1245</v>
      </c>
      <c r="E266" s="82" t="s">
        <v>184</v>
      </c>
      <c r="F266" s="52">
        <v>5994.37</v>
      </c>
      <c r="G266" s="53"/>
      <c r="H266" s="54"/>
      <c r="I266" s="92"/>
      <c r="J266" s="93"/>
    </row>
    <row r="267" spans="1:10" ht="24" x14ac:dyDescent="0.25">
      <c r="A267" s="72" t="s">
        <v>1487</v>
      </c>
      <c r="B267" s="79" t="s">
        <v>4</v>
      </c>
      <c r="C267" s="80" t="s">
        <v>89</v>
      </c>
      <c r="D267" s="81" t="s">
        <v>1243</v>
      </c>
      <c r="E267" s="82" t="s">
        <v>111</v>
      </c>
      <c r="F267" s="52">
        <v>20980.28</v>
      </c>
      <c r="G267" s="53"/>
      <c r="H267" s="54"/>
      <c r="I267" s="92"/>
      <c r="J267" s="93"/>
    </row>
    <row r="268" spans="1:10" x14ac:dyDescent="0.25">
      <c r="A268" s="72" t="s">
        <v>315</v>
      </c>
      <c r="B268" s="79" t="s">
        <v>2</v>
      </c>
      <c r="C268" s="80"/>
      <c r="D268" s="81" t="s">
        <v>1246</v>
      </c>
      <c r="E268" s="82" t="s">
        <v>96</v>
      </c>
      <c r="F268" s="52">
        <v>0</v>
      </c>
      <c r="G268" s="53"/>
      <c r="H268" s="54"/>
      <c r="I268" s="92"/>
      <c r="J268" s="93"/>
    </row>
    <row r="269" spans="1:10" x14ac:dyDescent="0.25">
      <c r="A269" s="72" t="s">
        <v>316</v>
      </c>
      <c r="B269" s="79" t="s">
        <v>2</v>
      </c>
      <c r="C269" s="80" t="s">
        <v>45</v>
      </c>
      <c r="D269" s="81" t="s">
        <v>241</v>
      </c>
      <c r="E269" s="82" t="s">
        <v>204</v>
      </c>
      <c r="F269" s="52">
        <v>380.17</v>
      </c>
      <c r="G269" s="53"/>
      <c r="H269" s="54"/>
      <c r="I269" s="92"/>
      <c r="J269" s="93"/>
    </row>
    <row r="270" spans="1:10" ht="24" x14ac:dyDescent="0.25">
      <c r="A270" s="72" t="s">
        <v>317</v>
      </c>
      <c r="B270" s="79" t="s">
        <v>2</v>
      </c>
      <c r="C270" s="80" t="s">
        <v>46</v>
      </c>
      <c r="D270" s="81" t="s">
        <v>242</v>
      </c>
      <c r="E270" s="82" t="s">
        <v>204</v>
      </c>
      <c r="F270" s="52">
        <v>380.17</v>
      </c>
      <c r="G270" s="53"/>
      <c r="H270" s="54"/>
      <c r="I270" s="92"/>
      <c r="J270" s="93"/>
    </row>
    <row r="271" spans="1:10" ht="24" x14ac:dyDescent="0.25">
      <c r="A271" s="72" t="s">
        <v>318</v>
      </c>
      <c r="B271" s="79" t="s">
        <v>4</v>
      </c>
      <c r="C271" s="80" t="s">
        <v>48</v>
      </c>
      <c r="D271" s="81" t="s">
        <v>243</v>
      </c>
      <c r="E271" s="82" t="s">
        <v>111</v>
      </c>
      <c r="F271" s="52">
        <v>25851.7</v>
      </c>
      <c r="G271" s="53"/>
      <c r="H271" s="54"/>
      <c r="I271" s="92"/>
      <c r="J271" s="93"/>
    </row>
    <row r="272" spans="1:10" ht="36" x14ac:dyDescent="0.25">
      <c r="A272" s="72" t="s">
        <v>319</v>
      </c>
      <c r="B272" s="79" t="s">
        <v>4</v>
      </c>
      <c r="C272" s="80" t="s">
        <v>47</v>
      </c>
      <c r="D272" s="81" t="s">
        <v>1223</v>
      </c>
      <c r="E272" s="82" t="s">
        <v>184</v>
      </c>
      <c r="F272" s="52">
        <v>1520.69</v>
      </c>
      <c r="G272" s="53"/>
      <c r="H272" s="54"/>
      <c r="I272" s="92"/>
      <c r="J272" s="93"/>
    </row>
    <row r="273" spans="1:10" ht="24" x14ac:dyDescent="0.25">
      <c r="A273" s="72" t="s">
        <v>320</v>
      </c>
      <c r="B273" s="79" t="s">
        <v>6</v>
      </c>
      <c r="C273" s="80" t="s">
        <v>94</v>
      </c>
      <c r="D273" s="81" t="s">
        <v>321</v>
      </c>
      <c r="E273" s="82" t="s">
        <v>99</v>
      </c>
      <c r="F273" s="52">
        <v>633.62</v>
      </c>
      <c r="G273" s="53"/>
      <c r="H273" s="54"/>
      <c r="I273" s="92"/>
      <c r="J273" s="93"/>
    </row>
    <row r="274" spans="1:10" x14ac:dyDescent="0.25">
      <c r="A274" s="72" t="s">
        <v>1247</v>
      </c>
      <c r="B274" s="79" t="s">
        <v>2</v>
      </c>
      <c r="C274" s="80"/>
      <c r="D274" s="81" t="s">
        <v>1248</v>
      </c>
      <c r="E274" s="82" t="s">
        <v>96</v>
      </c>
      <c r="F274" s="52">
        <v>0</v>
      </c>
      <c r="G274" s="53"/>
      <c r="H274" s="54"/>
      <c r="I274" s="92"/>
      <c r="J274" s="93"/>
    </row>
    <row r="275" spans="1:10" ht="36" x14ac:dyDescent="0.25">
      <c r="A275" s="72" t="s">
        <v>1249</v>
      </c>
      <c r="B275" s="79" t="s">
        <v>2</v>
      </c>
      <c r="C275" s="80" t="s">
        <v>391</v>
      </c>
      <c r="D275" s="81" t="s">
        <v>392</v>
      </c>
      <c r="E275" s="82" t="s">
        <v>180</v>
      </c>
      <c r="F275" s="52">
        <v>28.84</v>
      </c>
      <c r="G275" s="53"/>
      <c r="H275" s="54"/>
      <c r="I275" s="92"/>
      <c r="J275" s="93"/>
    </row>
    <row r="276" spans="1:10" ht="36" x14ac:dyDescent="0.25">
      <c r="A276" s="72" t="s">
        <v>1250</v>
      </c>
      <c r="B276" s="79" t="s">
        <v>4</v>
      </c>
      <c r="C276" s="80" t="s">
        <v>39</v>
      </c>
      <c r="D276" s="81" t="s">
        <v>1198</v>
      </c>
      <c r="E276" s="82" t="s">
        <v>184</v>
      </c>
      <c r="F276" s="52">
        <v>43.26</v>
      </c>
      <c r="G276" s="53"/>
      <c r="H276" s="54"/>
      <c r="I276" s="92"/>
      <c r="J276" s="93"/>
    </row>
    <row r="277" spans="1:10" ht="24" x14ac:dyDescent="0.25">
      <c r="A277" s="72" t="s">
        <v>1251</v>
      </c>
      <c r="B277" s="79" t="s">
        <v>2</v>
      </c>
      <c r="C277" s="80" t="s">
        <v>1381</v>
      </c>
      <c r="D277" s="81" t="s">
        <v>1382</v>
      </c>
      <c r="E277" s="82" t="s">
        <v>1383</v>
      </c>
      <c r="F277" s="52">
        <v>1695.79</v>
      </c>
      <c r="G277" s="53"/>
      <c r="H277" s="54"/>
      <c r="I277" s="92"/>
      <c r="J277" s="93"/>
    </row>
    <row r="278" spans="1:10" x14ac:dyDescent="0.25">
      <c r="A278" s="72" t="s">
        <v>1252</v>
      </c>
      <c r="B278" s="79" t="s">
        <v>2</v>
      </c>
      <c r="C278" s="80" t="s">
        <v>45</v>
      </c>
      <c r="D278" s="81" t="s">
        <v>241</v>
      </c>
      <c r="E278" s="82" t="s">
        <v>204</v>
      </c>
      <c r="F278" s="52">
        <v>96</v>
      </c>
      <c r="G278" s="53"/>
      <c r="H278" s="54"/>
      <c r="I278" s="92"/>
      <c r="J278" s="93"/>
    </row>
    <row r="279" spans="1:10" ht="24" x14ac:dyDescent="0.25">
      <c r="A279" s="72" t="s">
        <v>1253</v>
      </c>
      <c r="B279" s="79" t="s">
        <v>2</v>
      </c>
      <c r="C279" s="80" t="s">
        <v>46</v>
      </c>
      <c r="D279" s="81" t="s">
        <v>242</v>
      </c>
      <c r="E279" s="82" t="s">
        <v>204</v>
      </c>
      <c r="F279" s="52">
        <v>96</v>
      </c>
      <c r="G279" s="53"/>
      <c r="H279" s="54"/>
      <c r="I279" s="92"/>
      <c r="J279" s="93"/>
    </row>
    <row r="280" spans="1:10" ht="24" x14ac:dyDescent="0.25">
      <c r="A280" s="72" t="s">
        <v>1254</v>
      </c>
      <c r="B280" s="79" t="s">
        <v>2</v>
      </c>
      <c r="C280" s="80" t="s">
        <v>49</v>
      </c>
      <c r="D280" s="81" t="s">
        <v>244</v>
      </c>
      <c r="E280" s="82" t="s">
        <v>180</v>
      </c>
      <c r="F280" s="52">
        <v>4.8</v>
      </c>
      <c r="G280" s="53"/>
      <c r="H280" s="54"/>
      <c r="I280" s="92"/>
      <c r="J280" s="93"/>
    </row>
    <row r="281" spans="1:10" ht="36" x14ac:dyDescent="0.25">
      <c r="A281" s="72" t="s">
        <v>1255</v>
      </c>
      <c r="B281" s="79" t="s">
        <v>4</v>
      </c>
      <c r="C281" s="80" t="s">
        <v>47</v>
      </c>
      <c r="D281" s="81" t="s">
        <v>1223</v>
      </c>
      <c r="E281" s="82" t="s">
        <v>184</v>
      </c>
      <c r="F281" s="52">
        <v>11.52</v>
      </c>
      <c r="G281" s="53"/>
      <c r="H281" s="54"/>
      <c r="I281" s="92"/>
      <c r="J281" s="93"/>
    </row>
    <row r="282" spans="1:10" ht="24" x14ac:dyDescent="0.25">
      <c r="A282" s="72" t="s">
        <v>1256</v>
      </c>
      <c r="B282" s="79" t="s">
        <v>4</v>
      </c>
      <c r="C282" s="80" t="s">
        <v>48</v>
      </c>
      <c r="D282" s="81" t="s">
        <v>243</v>
      </c>
      <c r="E282" s="82" t="s">
        <v>111</v>
      </c>
      <c r="F282" s="52">
        <v>195.84</v>
      </c>
      <c r="G282" s="53"/>
      <c r="H282" s="54"/>
      <c r="I282" s="92"/>
      <c r="J282" s="93"/>
    </row>
    <row r="283" spans="1:10" x14ac:dyDescent="0.25">
      <c r="A283" s="72" t="s">
        <v>337</v>
      </c>
      <c r="B283" s="79" t="s">
        <v>2</v>
      </c>
      <c r="C283" s="80"/>
      <c r="D283" s="81" t="s">
        <v>685</v>
      </c>
      <c r="E283" s="82" t="s">
        <v>96</v>
      </c>
      <c r="F283" s="52">
        <v>0</v>
      </c>
      <c r="G283" s="53"/>
      <c r="H283" s="54"/>
      <c r="I283" s="92"/>
      <c r="J283" s="93"/>
    </row>
    <row r="284" spans="1:10" x14ac:dyDescent="0.25">
      <c r="A284" s="72" t="s">
        <v>338</v>
      </c>
      <c r="B284" s="79" t="s">
        <v>2</v>
      </c>
      <c r="C284" s="80"/>
      <c r="D284" s="81" t="s">
        <v>686</v>
      </c>
      <c r="E284" s="82" t="s">
        <v>96</v>
      </c>
      <c r="F284" s="52">
        <v>0</v>
      </c>
      <c r="G284" s="53"/>
      <c r="H284" s="54"/>
      <c r="I284" s="92"/>
      <c r="J284" s="93"/>
    </row>
    <row r="285" spans="1:10" x14ac:dyDescent="0.25">
      <c r="A285" s="72" t="s">
        <v>339</v>
      </c>
      <c r="B285" s="79" t="s">
        <v>347</v>
      </c>
      <c r="C285" s="80" t="s">
        <v>687</v>
      </c>
      <c r="D285" s="81" t="s">
        <v>31</v>
      </c>
      <c r="E285" s="82" t="s">
        <v>96</v>
      </c>
      <c r="F285" s="52">
        <v>0</v>
      </c>
      <c r="G285" s="53"/>
      <c r="H285" s="54"/>
      <c r="I285" s="92"/>
      <c r="J285" s="93"/>
    </row>
    <row r="286" spans="1:10" ht="24" x14ac:dyDescent="0.25">
      <c r="A286" s="72" t="s">
        <v>340</v>
      </c>
      <c r="B286" s="79" t="s">
        <v>4</v>
      </c>
      <c r="C286" s="80" t="s">
        <v>350</v>
      </c>
      <c r="D286" s="81" t="s">
        <v>351</v>
      </c>
      <c r="E286" s="82" t="s">
        <v>179</v>
      </c>
      <c r="F286" s="52">
        <v>8</v>
      </c>
      <c r="G286" s="53"/>
      <c r="H286" s="54"/>
      <c r="I286" s="92"/>
      <c r="J286" s="93"/>
    </row>
    <row r="287" spans="1:10" ht="36" x14ac:dyDescent="0.25">
      <c r="A287" s="72" t="s">
        <v>341</v>
      </c>
      <c r="B287" s="79" t="s">
        <v>2</v>
      </c>
      <c r="C287" s="80" t="s">
        <v>688</v>
      </c>
      <c r="D287" s="81" t="s">
        <v>689</v>
      </c>
      <c r="E287" s="82" t="s">
        <v>204</v>
      </c>
      <c r="F287" s="52">
        <v>20494.98</v>
      </c>
      <c r="G287" s="53"/>
      <c r="H287" s="54"/>
      <c r="I287" s="92"/>
      <c r="J287" s="93"/>
    </row>
    <row r="288" spans="1:10" ht="36" x14ac:dyDescent="0.25">
      <c r="A288" s="72" t="s">
        <v>690</v>
      </c>
      <c r="B288" s="79" t="s">
        <v>2</v>
      </c>
      <c r="C288" s="80" t="s">
        <v>670</v>
      </c>
      <c r="D288" s="81" t="s">
        <v>671</v>
      </c>
      <c r="E288" s="82" t="s">
        <v>180</v>
      </c>
      <c r="F288" s="52">
        <v>20494.98</v>
      </c>
      <c r="G288" s="53"/>
      <c r="H288" s="54"/>
      <c r="I288" s="92"/>
      <c r="J288" s="93"/>
    </row>
    <row r="289" spans="1:10" ht="24" x14ac:dyDescent="0.25">
      <c r="A289" s="72" t="s">
        <v>691</v>
      </c>
      <c r="B289" s="79" t="s">
        <v>2</v>
      </c>
      <c r="C289" s="80" t="s">
        <v>23</v>
      </c>
      <c r="D289" s="81" t="s">
        <v>672</v>
      </c>
      <c r="E289" s="82" t="s">
        <v>181</v>
      </c>
      <c r="F289" s="52">
        <v>130040.65</v>
      </c>
      <c r="G289" s="53"/>
      <c r="H289" s="54"/>
      <c r="I289" s="92"/>
      <c r="J289" s="93"/>
    </row>
    <row r="290" spans="1:10" ht="24" x14ac:dyDescent="0.25">
      <c r="A290" s="72" t="s">
        <v>692</v>
      </c>
      <c r="B290" s="79" t="s">
        <v>2</v>
      </c>
      <c r="C290" s="80" t="s">
        <v>352</v>
      </c>
      <c r="D290" s="81" t="s">
        <v>353</v>
      </c>
      <c r="E290" s="82" t="s">
        <v>114</v>
      </c>
      <c r="F290" s="52">
        <v>1</v>
      </c>
      <c r="G290" s="53"/>
      <c r="H290" s="54"/>
      <c r="I290" s="92"/>
      <c r="J290" s="93"/>
    </row>
    <row r="291" spans="1:10" ht="36" x14ac:dyDescent="0.25">
      <c r="A291" s="72" t="s">
        <v>693</v>
      </c>
      <c r="B291" s="79" t="s">
        <v>2</v>
      </c>
      <c r="C291" s="80" t="s">
        <v>354</v>
      </c>
      <c r="D291" s="81" t="s">
        <v>355</v>
      </c>
      <c r="E291" s="82" t="s">
        <v>114</v>
      </c>
      <c r="F291" s="52">
        <v>1</v>
      </c>
      <c r="G291" s="53"/>
      <c r="H291" s="54"/>
      <c r="I291" s="92"/>
      <c r="J291" s="93"/>
    </row>
    <row r="292" spans="1:10" ht="24" x14ac:dyDescent="0.25">
      <c r="A292" s="72" t="s">
        <v>694</v>
      </c>
      <c r="B292" s="79" t="s">
        <v>2</v>
      </c>
      <c r="C292" s="80" t="s">
        <v>356</v>
      </c>
      <c r="D292" s="81" t="s">
        <v>357</v>
      </c>
      <c r="E292" s="82" t="s">
        <v>204</v>
      </c>
      <c r="F292" s="52">
        <v>10</v>
      </c>
      <c r="G292" s="53"/>
      <c r="H292" s="54"/>
      <c r="I292" s="92"/>
      <c r="J292" s="93"/>
    </row>
    <row r="293" spans="1:10" ht="24" x14ac:dyDescent="0.25">
      <c r="A293" s="72" t="s">
        <v>695</v>
      </c>
      <c r="B293" s="79" t="s">
        <v>2</v>
      </c>
      <c r="C293" s="80" t="s">
        <v>358</v>
      </c>
      <c r="D293" s="81" t="s">
        <v>359</v>
      </c>
      <c r="E293" s="82" t="s">
        <v>204</v>
      </c>
      <c r="F293" s="52">
        <v>7.26</v>
      </c>
      <c r="G293" s="53"/>
      <c r="H293" s="54"/>
      <c r="I293" s="92"/>
      <c r="J293" s="93"/>
    </row>
    <row r="294" spans="1:10" ht="24" x14ac:dyDescent="0.25">
      <c r="A294" s="72" t="s">
        <v>696</v>
      </c>
      <c r="B294" s="79" t="s">
        <v>6</v>
      </c>
      <c r="C294" s="80" t="s">
        <v>55</v>
      </c>
      <c r="D294" s="81" t="s">
        <v>875</v>
      </c>
      <c r="E294" s="82" t="s">
        <v>179</v>
      </c>
      <c r="F294" s="52">
        <v>5028</v>
      </c>
      <c r="G294" s="53"/>
      <c r="H294" s="54"/>
      <c r="I294" s="92"/>
      <c r="J294" s="93"/>
    </row>
    <row r="295" spans="1:10" x14ac:dyDescent="0.25">
      <c r="A295" s="72" t="s">
        <v>697</v>
      </c>
      <c r="B295" s="79" t="s">
        <v>6</v>
      </c>
      <c r="C295" s="80" t="s">
        <v>75</v>
      </c>
      <c r="D295" s="81" t="s">
        <v>876</v>
      </c>
      <c r="E295" s="82" t="s">
        <v>232</v>
      </c>
      <c r="F295" s="52">
        <v>4190</v>
      </c>
      <c r="G295" s="53"/>
      <c r="H295" s="54"/>
      <c r="I295" s="92"/>
      <c r="J295" s="93"/>
    </row>
    <row r="296" spans="1:10" ht="24" x14ac:dyDescent="0.25">
      <c r="A296" s="72" t="s">
        <v>698</v>
      </c>
      <c r="B296" s="79" t="s">
        <v>6</v>
      </c>
      <c r="C296" s="80" t="s">
        <v>56</v>
      </c>
      <c r="D296" s="81" t="s">
        <v>877</v>
      </c>
      <c r="E296" s="82" t="s">
        <v>114</v>
      </c>
      <c r="F296" s="52">
        <v>84</v>
      </c>
      <c r="G296" s="53"/>
      <c r="H296" s="54"/>
      <c r="I296" s="92"/>
      <c r="J296" s="93"/>
    </row>
    <row r="297" spans="1:10" x14ac:dyDescent="0.25">
      <c r="A297" s="72" t="s">
        <v>344</v>
      </c>
      <c r="B297" s="79" t="s">
        <v>2</v>
      </c>
      <c r="C297" s="80"/>
      <c r="D297" s="81" t="s">
        <v>361</v>
      </c>
      <c r="E297" s="82" t="s">
        <v>96</v>
      </c>
      <c r="F297" s="52">
        <v>0</v>
      </c>
      <c r="G297" s="53"/>
      <c r="H297" s="54"/>
      <c r="I297" s="92"/>
      <c r="J297" s="93"/>
    </row>
    <row r="298" spans="1:10" x14ac:dyDescent="0.25">
      <c r="A298" s="72" t="s">
        <v>345</v>
      </c>
      <c r="B298" s="79" t="s">
        <v>4</v>
      </c>
      <c r="C298" s="80" t="s">
        <v>77</v>
      </c>
      <c r="D298" s="81" t="s">
        <v>274</v>
      </c>
      <c r="E298" s="82" t="s">
        <v>99</v>
      </c>
      <c r="F298" s="52">
        <v>5300</v>
      </c>
      <c r="G298" s="53"/>
      <c r="H298" s="54"/>
      <c r="I298" s="92"/>
      <c r="J298" s="93"/>
    </row>
    <row r="299" spans="1:10" ht="24" x14ac:dyDescent="0.25">
      <c r="A299" s="72" t="s">
        <v>346</v>
      </c>
      <c r="B299" s="79" t="s">
        <v>2</v>
      </c>
      <c r="C299" s="80" t="s">
        <v>1381</v>
      </c>
      <c r="D299" s="81" t="s">
        <v>1382</v>
      </c>
      <c r="E299" s="82" t="s">
        <v>1383</v>
      </c>
      <c r="F299" s="52">
        <v>89676</v>
      </c>
      <c r="G299" s="53"/>
      <c r="H299" s="54"/>
      <c r="I299" s="92"/>
      <c r="J299" s="93"/>
    </row>
    <row r="300" spans="1:10" x14ac:dyDescent="0.25">
      <c r="A300" s="72" t="s">
        <v>891</v>
      </c>
      <c r="B300" s="79" t="s">
        <v>347</v>
      </c>
      <c r="C300" s="80" t="s">
        <v>362</v>
      </c>
      <c r="D300" s="81" t="s">
        <v>363</v>
      </c>
      <c r="E300" s="82" t="s">
        <v>232</v>
      </c>
      <c r="F300" s="52">
        <v>1988.6</v>
      </c>
      <c r="G300" s="53"/>
      <c r="H300" s="54"/>
      <c r="I300" s="92"/>
      <c r="J300" s="93"/>
    </row>
    <row r="301" spans="1:10" ht="36" x14ac:dyDescent="0.25">
      <c r="A301" s="72" t="s">
        <v>892</v>
      </c>
      <c r="B301" s="79" t="s">
        <v>2</v>
      </c>
      <c r="C301" s="80" t="s">
        <v>670</v>
      </c>
      <c r="D301" s="81" t="s">
        <v>671</v>
      </c>
      <c r="E301" s="82" t="s">
        <v>180</v>
      </c>
      <c r="F301" s="52">
        <v>89.49</v>
      </c>
      <c r="G301" s="53"/>
      <c r="H301" s="54"/>
      <c r="I301" s="92"/>
      <c r="J301" s="93"/>
    </row>
    <row r="302" spans="1:10" ht="24" x14ac:dyDescent="0.25">
      <c r="A302" s="72" t="s">
        <v>893</v>
      </c>
      <c r="B302" s="79" t="s">
        <v>2</v>
      </c>
      <c r="C302" s="80" t="s">
        <v>23</v>
      </c>
      <c r="D302" s="81" t="s">
        <v>672</v>
      </c>
      <c r="E302" s="82" t="s">
        <v>181</v>
      </c>
      <c r="F302" s="52">
        <v>630.88</v>
      </c>
      <c r="G302" s="53"/>
      <c r="H302" s="54"/>
      <c r="I302" s="92"/>
      <c r="J302" s="93"/>
    </row>
    <row r="303" spans="1:10" x14ac:dyDescent="0.25">
      <c r="A303" s="72" t="s">
        <v>894</v>
      </c>
      <c r="B303" s="79" t="s">
        <v>347</v>
      </c>
      <c r="C303" s="80" t="s">
        <v>364</v>
      </c>
      <c r="D303" s="81" t="s">
        <v>365</v>
      </c>
      <c r="E303" s="82" t="s">
        <v>204</v>
      </c>
      <c r="F303" s="52">
        <v>33.299999999999997</v>
      </c>
      <c r="G303" s="53"/>
      <c r="H303" s="54"/>
      <c r="I303" s="92"/>
      <c r="J303" s="93"/>
    </row>
    <row r="304" spans="1:10" x14ac:dyDescent="0.25">
      <c r="A304" s="72" t="s">
        <v>895</v>
      </c>
      <c r="B304" s="79" t="s">
        <v>347</v>
      </c>
      <c r="C304" s="80" t="s">
        <v>366</v>
      </c>
      <c r="D304" s="81" t="s">
        <v>367</v>
      </c>
      <c r="E304" s="82" t="s">
        <v>262</v>
      </c>
      <c r="F304" s="52">
        <v>1</v>
      </c>
      <c r="G304" s="53"/>
      <c r="H304" s="54"/>
      <c r="I304" s="92"/>
      <c r="J304" s="93"/>
    </row>
    <row r="305" spans="1:10" x14ac:dyDescent="0.25">
      <c r="A305" s="72" t="s">
        <v>896</v>
      </c>
      <c r="B305" s="79" t="s">
        <v>347</v>
      </c>
      <c r="C305" s="80" t="s">
        <v>368</v>
      </c>
      <c r="D305" s="81" t="s">
        <v>369</v>
      </c>
      <c r="E305" s="82" t="s">
        <v>262</v>
      </c>
      <c r="F305" s="52">
        <v>41</v>
      </c>
      <c r="G305" s="53"/>
      <c r="H305" s="54"/>
      <c r="I305" s="92"/>
      <c r="J305" s="93"/>
    </row>
    <row r="306" spans="1:10" x14ac:dyDescent="0.25">
      <c r="A306" s="72" t="s">
        <v>349</v>
      </c>
      <c r="B306" s="79" t="s">
        <v>2</v>
      </c>
      <c r="C306" s="80"/>
      <c r="D306" s="81" t="s">
        <v>699</v>
      </c>
      <c r="E306" s="82" t="s">
        <v>96</v>
      </c>
      <c r="F306" s="52">
        <v>0</v>
      </c>
      <c r="G306" s="53"/>
      <c r="H306" s="54"/>
      <c r="I306" s="92"/>
      <c r="J306" s="93"/>
    </row>
    <row r="307" spans="1:10" x14ac:dyDescent="0.25">
      <c r="A307" s="72" t="s">
        <v>897</v>
      </c>
      <c r="B307" s="79" t="s">
        <v>2</v>
      </c>
      <c r="C307" s="80"/>
      <c r="D307" s="81" t="s">
        <v>372</v>
      </c>
      <c r="E307" s="82" t="s">
        <v>96</v>
      </c>
      <c r="F307" s="52">
        <v>0</v>
      </c>
      <c r="G307" s="53"/>
      <c r="H307" s="54"/>
      <c r="I307" s="92"/>
      <c r="J307" s="93"/>
    </row>
    <row r="308" spans="1:10" x14ac:dyDescent="0.25">
      <c r="A308" s="72" t="s">
        <v>898</v>
      </c>
      <c r="B308" s="79" t="s">
        <v>6</v>
      </c>
      <c r="C308" s="80" t="s">
        <v>374</v>
      </c>
      <c r="D308" s="81" t="s">
        <v>375</v>
      </c>
      <c r="E308" s="82" t="s">
        <v>204</v>
      </c>
      <c r="F308" s="52">
        <v>5405.64</v>
      </c>
      <c r="G308" s="53"/>
      <c r="H308" s="54"/>
      <c r="I308" s="92"/>
      <c r="J308" s="93"/>
    </row>
    <row r="309" spans="1:10" x14ac:dyDescent="0.25">
      <c r="A309" s="72" t="s">
        <v>934</v>
      </c>
      <c r="B309" s="79" t="s">
        <v>2</v>
      </c>
      <c r="C309" s="80"/>
      <c r="D309" s="81" t="s">
        <v>377</v>
      </c>
      <c r="E309" s="82" t="s">
        <v>96</v>
      </c>
      <c r="F309" s="52">
        <v>0</v>
      </c>
      <c r="G309" s="53"/>
      <c r="H309" s="54"/>
      <c r="I309" s="92"/>
      <c r="J309" s="93"/>
    </row>
    <row r="310" spans="1:10" ht="24" x14ac:dyDescent="0.25">
      <c r="A310" s="72" t="s">
        <v>899</v>
      </c>
      <c r="B310" s="79" t="s">
        <v>2</v>
      </c>
      <c r="C310" s="80" t="s">
        <v>420</v>
      </c>
      <c r="D310" s="81" t="s">
        <v>421</v>
      </c>
      <c r="E310" s="82" t="s">
        <v>204</v>
      </c>
      <c r="F310" s="52">
        <v>1789</v>
      </c>
      <c r="G310" s="53"/>
      <c r="H310" s="54"/>
      <c r="I310" s="92"/>
      <c r="J310" s="93"/>
    </row>
    <row r="311" spans="1:10" ht="36" x14ac:dyDescent="0.25">
      <c r="A311" s="72" t="s">
        <v>900</v>
      </c>
      <c r="B311" s="79" t="s">
        <v>2</v>
      </c>
      <c r="C311" s="80" t="s">
        <v>391</v>
      </c>
      <c r="D311" s="81" t="s">
        <v>392</v>
      </c>
      <c r="E311" s="82" t="s">
        <v>180</v>
      </c>
      <c r="F311" s="52">
        <v>357.8</v>
      </c>
      <c r="G311" s="53"/>
      <c r="H311" s="54"/>
      <c r="I311" s="92"/>
      <c r="J311" s="93"/>
    </row>
    <row r="312" spans="1:10" x14ac:dyDescent="0.25">
      <c r="A312" s="72" t="s">
        <v>901</v>
      </c>
      <c r="B312" s="79" t="s">
        <v>347</v>
      </c>
      <c r="C312" s="80" t="s">
        <v>821</v>
      </c>
      <c r="D312" s="81" t="s">
        <v>1488</v>
      </c>
      <c r="E312" s="82" t="s">
        <v>180</v>
      </c>
      <c r="F312" s="52">
        <v>89.45</v>
      </c>
      <c r="G312" s="53"/>
      <c r="H312" s="54"/>
      <c r="I312" s="92"/>
      <c r="J312" s="93"/>
    </row>
    <row r="313" spans="1:10" ht="36" x14ac:dyDescent="0.25">
      <c r="A313" s="72" t="s">
        <v>902</v>
      </c>
      <c r="B313" s="79" t="s">
        <v>4</v>
      </c>
      <c r="C313" s="80" t="s">
        <v>39</v>
      </c>
      <c r="D313" s="81" t="s">
        <v>1198</v>
      </c>
      <c r="E313" s="82" t="s">
        <v>184</v>
      </c>
      <c r="F313" s="52">
        <v>670.88</v>
      </c>
      <c r="G313" s="53"/>
      <c r="H313" s="54"/>
      <c r="I313" s="92"/>
      <c r="J313" s="93"/>
    </row>
    <row r="314" spans="1:10" ht="24" x14ac:dyDescent="0.25">
      <c r="A314" s="72" t="s">
        <v>1257</v>
      </c>
      <c r="B314" s="79" t="s">
        <v>2</v>
      </c>
      <c r="C314" s="80" t="s">
        <v>1381</v>
      </c>
      <c r="D314" s="81" t="s">
        <v>1382</v>
      </c>
      <c r="E314" s="82" t="s">
        <v>1383</v>
      </c>
      <c r="F314" s="52">
        <v>26298.3</v>
      </c>
      <c r="G314" s="53"/>
      <c r="H314" s="54"/>
      <c r="I314" s="92"/>
      <c r="J314" s="93"/>
    </row>
    <row r="315" spans="1:10" ht="24" x14ac:dyDescent="0.25">
      <c r="A315" s="72" t="s">
        <v>1258</v>
      </c>
      <c r="B315" s="79" t="s">
        <v>2</v>
      </c>
      <c r="C315" s="80" t="s">
        <v>380</v>
      </c>
      <c r="D315" s="81" t="s">
        <v>381</v>
      </c>
      <c r="E315" s="82" t="s">
        <v>204</v>
      </c>
      <c r="F315" s="52">
        <v>1789</v>
      </c>
      <c r="G315" s="53"/>
      <c r="H315" s="54"/>
      <c r="I315" s="92"/>
      <c r="J315" s="93"/>
    </row>
    <row r="316" spans="1:10" x14ac:dyDescent="0.25">
      <c r="A316" s="72" t="s">
        <v>1489</v>
      </c>
      <c r="B316" s="79" t="s">
        <v>2</v>
      </c>
      <c r="C316" s="80" t="s">
        <v>1490</v>
      </c>
      <c r="D316" s="81" t="s">
        <v>1491</v>
      </c>
      <c r="E316" s="82" t="s">
        <v>204</v>
      </c>
      <c r="F316" s="52">
        <v>1073.4000000000001</v>
      </c>
      <c r="G316" s="53"/>
      <c r="H316" s="54"/>
      <c r="I316" s="92"/>
      <c r="J316" s="93"/>
    </row>
    <row r="317" spans="1:10" x14ac:dyDescent="0.25">
      <c r="A317" s="72" t="s">
        <v>935</v>
      </c>
      <c r="B317" s="79" t="s">
        <v>2</v>
      </c>
      <c r="C317" s="80"/>
      <c r="D317" s="81" t="s">
        <v>1259</v>
      </c>
      <c r="E317" s="82" t="s">
        <v>96</v>
      </c>
      <c r="F317" s="52">
        <v>0</v>
      </c>
      <c r="G317" s="53"/>
      <c r="H317" s="54"/>
      <c r="I317" s="92"/>
      <c r="J317" s="93"/>
    </row>
    <row r="318" spans="1:10" ht="24" x14ac:dyDescent="0.25">
      <c r="A318" s="72" t="s">
        <v>903</v>
      </c>
      <c r="B318" s="79" t="s">
        <v>2</v>
      </c>
      <c r="C318" s="80" t="s">
        <v>420</v>
      </c>
      <c r="D318" s="81" t="s">
        <v>421</v>
      </c>
      <c r="E318" s="82" t="s">
        <v>204</v>
      </c>
      <c r="F318" s="52">
        <v>11842.77</v>
      </c>
      <c r="G318" s="53"/>
      <c r="H318" s="54"/>
      <c r="I318" s="92"/>
      <c r="J318" s="93"/>
    </row>
    <row r="319" spans="1:10" ht="36" x14ac:dyDescent="0.25">
      <c r="A319" s="72" t="s">
        <v>904</v>
      </c>
      <c r="B319" s="79" t="s">
        <v>2</v>
      </c>
      <c r="C319" s="80" t="s">
        <v>391</v>
      </c>
      <c r="D319" s="81" t="s">
        <v>392</v>
      </c>
      <c r="E319" s="82" t="s">
        <v>180</v>
      </c>
      <c r="F319" s="52">
        <v>592.14</v>
      </c>
      <c r="G319" s="53"/>
      <c r="H319" s="54"/>
      <c r="I319" s="92"/>
      <c r="J319" s="93"/>
    </row>
    <row r="320" spans="1:10" ht="36" x14ac:dyDescent="0.25">
      <c r="A320" s="72" t="s">
        <v>905</v>
      </c>
      <c r="B320" s="79" t="s">
        <v>4</v>
      </c>
      <c r="C320" s="80" t="s">
        <v>39</v>
      </c>
      <c r="D320" s="81" t="s">
        <v>1198</v>
      </c>
      <c r="E320" s="82" t="s">
        <v>184</v>
      </c>
      <c r="F320" s="52">
        <v>888.21</v>
      </c>
      <c r="G320" s="53"/>
      <c r="H320" s="54"/>
      <c r="I320" s="92"/>
      <c r="J320" s="93"/>
    </row>
    <row r="321" spans="1:10" ht="24" x14ac:dyDescent="0.25">
      <c r="A321" s="72" t="s">
        <v>906</v>
      </c>
      <c r="B321" s="79" t="s">
        <v>2</v>
      </c>
      <c r="C321" s="80" t="s">
        <v>1381</v>
      </c>
      <c r="D321" s="81" t="s">
        <v>1382</v>
      </c>
      <c r="E321" s="82" t="s">
        <v>1383</v>
      </c>
      <c r="F321" s="52">
        <v>34817.74</v>
      </c>
      <c r="G321" s="53"/>
      <c r="H321" s="54"/>
      <c r="I321" s="92"/>
      <c r="J321" s="93"/>
    </row>
    <row r="322" spans="1:10" ht="24" x14ac:dyDescent="0.25">
      <c r="A322" s="72" t="s">
        <v>907</v>
      </c>
      <c r="B322" s="79" t="s">
        <v>2</v>
      </c>
      <c r="C322" s="80" t="s">
        <v>385</v>
      </c>
      <c r="D322" s="81" t="s">
        <v>386</v>
      </c>
      <c r="E322" s="82" t="s">
        <v>180</v>
      </c>
      <c r="F322" s="52">
        <v>1184.28</v>
      </c>
      <c r="G322" s="53"/>
      <c r="H322" s="54"/>
      <c r="I322" s="92"/>
      <c r="J322" s="93"/>
    </row>
    <row r="323" spans="1:10" ht="36" x14ac:dyDescent="0.25">
      <c r="A323" s="72" t="s">
        <v>1260</v>
      </c>
      <c r="B323" s="79" t="s">
        <v>2</v>
      </c>
      <c r="C323" s="80" t="s">
        <v>1261</v>
      </c>
      <c r="D323" s="81" t="s">
        <v>1262</v>
      </c>
      <c r="E323" s="82" t="s">
        <v>204</v>
      </c>
      <c r="F323" s="52">
        <v>11842.77</v>
      </c>
      <c r="G323" s="53"/>
      <c r="H323" s="54"/>
      <c r="I323" s="92"/>
      <c r="J323" s="93"/>
    </row>
    <row r="324" spans="1:10" ht="24" x14ac:dyDescent="0.25">
      <c r="A324" s="72" t="s">
        <v>923</v>
      </c>
      <c r="B324" s="79" t="s">
        <v>2</v>
      </c>
      <c r="C324" s="80"/>
      <c r="D324" s="81" t="s">
        <v>713</v>
      </c>
      <c r="E324" s="82" t="s">
        <v>96</v>
      </c>
      <c r="F324" s="52">
        <v>0</v>
      </c>
      <c r="G324" s="53"/>
      <c r="H324" s="54"/>
      <c r="I324" s="92"/>
      <c r="J324" s="93"/>
    </row>
    <row r="325" spans="1:10" ht="24" x14ac:dyDescent="0.25">
      <c r="A325" s="72" t="s">
        <v>908</v>
      </c>
      <c r="B325" s="79" t="s">
        <v>2</v>
      </c>
      <c r="C325" s="80" t="s">
        <v>420</v>
      </c>
      <c r="D325" s="81" t="s">
        <v>421</v>
      </c>
      <c r="E325" s="82" t="s">
        <v>204</v>
      </c>
      <c r="F325" s="52">
        <v>9555.6</v>
      </c>
      <c r="G325" s="53"/>
      <c r="H325" s="54"/>
      <c r="I325" s="92"/>
      <c r="J325" s="93"/>
    </row>
    <row r="326" spans="1:10" x14ac:dyDescent="0.25">
      <c r="A326" s="72" t="s">
        <v>909</v>
      </c>
      <c r="B326" s="79" t="s">
        <v>347</v>
      </c>
      <c r="C326" s="80" t="s">
        <v>43</v>
      </c>
      <c r="D326" s="81" t="s">
        <v>237</v>
      </c>
      <c r="E326" s="82" t="s">
        <v>180</v>
      </c>
      <c r="F326" s="52">
        <v>2866.68</v>
      </c>
      <c r="G326" s="53"/>
      <c r="H326" s="54"/>
      <c r="I326" s="92"/>
      <c r="J326" s="93"/>
    </row>
    <row r="327" spans="1:10" ht="36" x14ac:dyDescent="0.25">
      <c r="A327" s="72" t="s">
        <v>910</v>
      </c>
      <c r="B327" s="79" t="s">
        <v>2</v>
      </c>
      <c r="C327" s="80" t="s">
        <v>391</v>
      </c>
      <c r="D327" s="81" t="s">
        <v>392</v>
      </c>
      <c r="E327" s="82" t="s">
        <v>180</v>
      </c>
      <c r="F327" s="52">
        <v>2293.34</v>
      </c>
      <c r="G327" s="53"/>
      <c r="H327" s="54"/>
      <c r="I327" s="92"/>
      <c r="J327" s="93"/>
    </row>
    <row r="328" spans="1:10" ht="36" x14ac:dyDescent="0.25">
      <c r="A328" s="72" t="s">
        <v>911</v>
      </c>
      <c r="B328" s="79" t="s">
        <v>4</v>
      </c>
      <c r="C328" s="80" t="s">
        <v>39</v>
      </c>
      <c r="D328" s="81" t="s">
        <v>1198</v>
      </c>
      <c r="E328" s="82" t="s">
        <v>184</v>
      </c>
      <c r="F328" s="52">
        <v>7740.04</v>
      </c>
      <c r="G328" s="53"/>
      <c r="H328" s="54"/>
      <c r="I328" s="92"/>
      <c r="J328" s="93"/>
    </row>
    <row r="329" spans="1:10" ht="24" x14ac:dyDescent="0.25">
      <c r="A329" s="72" t="s">
        <v>912</v>
      </c>
      <c r="B329" s="79" t="s">
        <v>2</v>
      </c>
      <c r="C329" s="80" t="s">
        <v>1381</v>
      </c>
      <c r="D329" s="81" t="s">
        <v>1382</v>
      </c>
      <c r="E329" s="82" t="s">
        <v>1383</v>
      </c>
      <c r="F329" s="52">
        <v>303409.40999999997</v>
      </c>
      <c r="G329" s="53"/>
      <c r="H329" s="54"/>
      <c r="I329" s="92"/>
      <c r="J329" s="93"/>
    </row>
    <row r="330" spans="1:10" x14ac:dyDescent="0.25">
      <c r="A330" s="72" t="s">
        <v>913</v>
      </c>
      <c r="B330" s="79" t="s">
        <v>2</v>
      </c>
      <c r="C330" s="80" t="s">
        <v>45</v>
      </c>
      <c r="D330" s="81" t="s">
        <v>241</v>
      </c>
      <c r="E330" s="82" t="s">
        <v>204</v>
      </c>
      <c r="F330" s="52">
        <v>9555.6</v>
      </c>
      <c r="G330" s="53"/>
      <c r="H330" s="54"/>
      <c r="I330" s="92"/>
      <c r="J330" s="93"/>
    </row>
    <row r="331" spans="1:10" ht="24" x14ac:dyDescent="0.25">
      <c r="A331" s="72" t="s">
        <v>914</v>
      </c>
      <c r="B331" s="79" t="s">
        <v>2</v>
      </c>
      <c r="C331" s="80" t="s">
        <v>46</v>
      </c>
      <c r="D331" s="81" t="s">
        <v>242</v>
      </c>
      <c r="E331" s="82" t="s">
        <v>204</v>
      </c>
      <c r="F331" s="52">
        <v>9555.6</v>
      </c>
      <c r="G331" s="53"/>
      <c r="H331" s="54"/>
      <c r="I331" s="92"/>
      <c r="J331" s="93"/>
    </row>
    <row r="332" spans="1:10" ht="36" x14ac:dyDescent="0.25">
      <c r="A332" s="72" t="s">
        <v>915</v>
      </c>
      <c r="B332" s="79" t="s">
        <v>4</v>
      </c>
      <c r="C332" s="80" t="s">
        <v>47</v>
      </c>
      <c r="D332" s="81" t="s">
        <v>1223</v>
      </c>
      <c r="E332" s="82" t="s">
        <v>184</v>
      </c>
      <c r="F332" s="52">
        <v>688</v>
      </c>
      <c r="G332" s="53"/>
      <c r="H332" s="54"/>
      <c r="I332" s="92"/>
      <c r="J332" s="93"/>
    </row>
    <row r="333" spans="1:10" ht="24" x14ac:dyDescent="0.25">
      <c r="A333" s="72" t="s">
        <v>1263</v>
      </c>
      <c r="B333" s="79" t="s">
        <v>4</v>
      </c>
      <c r="C333" s="80" t="s">
        <v>48</v>
      </c>
      <c r="D333" s="81" t="s">
        <v>243</v>
      </c>
      <c r="E333" s="82" t="s">
        <v>111</v>
      </c>
      <c r="F333" s="52">
        <v>11696.05</v>
      </c>
      <c r="G333" s="53"/>
      <c r="H333" s="54"/>
      <c r="I333" s="92"/>
      <c r="J333" s="93"/>
    </row>
    <row r="334" spans="1:10" ht="24" x14ac:dyDescent="0.25">
      <c r="A334" s="72" t="s">
        <v>1264</v>
      </c>
      <c r="B334" s="79" t="s">
        <v>2</v>
      </c>
      <c r="C334" s="80" t="s">
        <v>49</v>
      </c>
      <c r="D334" s="81" t="s">
        <v>244</v>
      </c>
      <c r="E334" s="82" t="s">
        <v>180</v>
      </c>
      <c r="F334" s="52">
        <v>286.67</v>
      </c>
      <c r="G334" s="53"/>
      <c r="H334" s="54"/>
      <c r="I334" s="92"/>
      <c r="J334" s="93"/>
    </row>
    <row r="335" spans="1:10" x14ac:dyDescent="0.25">
      <c r="A335" s="72" t="s">
        <v>922</v>
      </c>
      <c r="B335" s="79" t="s">
        <v>2</v>
      </c>
      <c r="C335" s="80"/>
      <c r="D335" s="81" t="s">
        <v>724</v>
      </c>
      <c r="E335" s="82" t="s">
        <v>96</v>
      </c>
      <c r="F335" s="52">
        <v>0</v>
      </c>
      <c r="G335" s="53"/>
      <c r="H335" s="54"/>
      <c r="I335" s="92"/>
      <c r="J335" s="93"/>
    </row>
    <row r="336" spans="1:10" ht="24" x14ac:dyDescent="0.25">
      <c r="A336" s="72" t="s">
        <v>916</v>
      </c>
      <c r="B336" s="79" t="s">
        <v>2</v>
      </c>
      <c r="C336" s="80" t="s">
        <v>409</v>
      </c>
      <c r="D336" s="81" t="s">
        <v>410</v>
      </c>
      <c r="E336" s="82" t="s">
        <v>204</v>
      </c>
      <c r="F336" s="52">
        <v>7276.5</v>
      </c>
      <c r="G336" s="53"/>
      <c r="H336" s="54"/>
      <c r="I336" s="92"/>
      <c r="J336" s="93"/>
    </row>
    <row r="337" spans="1:10" ht="36" x14ac:dyDescent="0.25">
      <c r="A337" s="72" t="s">
        <v>917</v>
      </c>
      <c r="B337" s="79" t="s">
        <v>4</v>
      </c>
      <c r="C337" s="80" t="s">
        <v>34</v>
      </c>
      <c r="D337" s="81" t="s">
        <v>1186</v>
      </c>
      <c r="E337" s="82" t="s">
        <v>184</v>
      </c>
      <c r="F337" s="52">
        <v>873.18</v>
      </c>
      <c r="G337" s="53"/>
      <c r="H337" s="54"/>
      <c r="I337" s="92"/>
      <c r="J337" s="93"/>
    </row>
    <row r="338" spans="1:10" ht="24" x14ac:dyDescent="0.25">
      <c r="A338" s="72" t="s">
        <v>918</v>
      </c>
      <c r="B338" s="79" t="s">
        <v>2</v>
      </c>
      <c r="C338" s="80" t="s">
        <v>1429</v>
      </c>
      <c r="D338" s="81" t="s">
        <v>1430</v>
      </c>
      <c r="E338" s="82" t="s">
        <v>1383</v>
      </c>
      <c r="F338" s="52">
        <v>6155.92</v>
      </c>
      <c r="G338" s="53"/>
      <c r="H338" s="54"/>
      <c r="I338" s="92"/>
      <c r="J338" s="93"/>
    </row>
    <row r="339" spans="1:10" x14ac:dyDescent="0.25">
      <c r="A339" s="72" t="s">
        <v>919</v>
      </c>
      <c r="B339" s="79" t="s">
        <v>2</v>
      </c>
      <c r="C339" s="80" t="s">
        <v>45</v>
      </c>
      <c r="D339" s="81" t="s">
        <v>241</v>
      </c>
      <c r="E339" s="82" t="s">
        <v>204</v>
      </c>
      <c r="F339" s="52">
        <v>7276.5</v>
      </c>
      <c r="G339" s="53"/>
      <c r="H339" s="54"/>
      <c r="I339" s="92"/>
      <c r="J339" s="93"/>
    </row>
    <row r="340" spans="1:10" ht="24" x14ac:dyDescent="0.25">
      <c r="A340" s="72" t="s">
        <v>920</v>
      </c>
      <c r="B340" s="79" t="s">
        <v>2</v>
      </c>
      <c r="C340" s="80" t="s">
        <v>46</v>
      </c>
      <c r="D340" s="81" t="s">
        <v>242</v>
      </c>
      <c r="E340" s="82" t="s">
        <v>204</v>
      </c>
      <c r="F340" s="52">
        <v>7276.5</v>
      </c>
      <c r="G340" s="53"/>
      <c r="H340" s="54"/>
      <c r="I340" s="92"/>
      <c r="J340" s="93"/>
    </row>
    <row r="341" spans="1:10" ht="36" x14ac:dyDescent="0.25">
      <c r="A341" s="72" t="s">
        <v>921</v>
      </c>
      <c r="B341" s="79" t="s">
        <v>4</v>
      </c>
      <c r="C341" s="80" t="s">
        <v>47</v>
      </c>
      <c r="D341" s="81" t="s">
        <v>1223</v>
      </c>
      <c r="E341" s="82" t="s">
        <v>184</v>
      </c>
      <c r="F341" s="52">
        <v>873.18</v>
      </c>
      <c r="G341" s="53"/>
      <c r="H341" s="54"/>
      <c r="I341" s="92"/>
      <c r="J341" s="93"/>
    </row>
    <row r="342" spans="1:10" ht="24" x14ac:dyDescent="0.25">
      <c r="A342" s="72" t="s">
        <v>1265</v>
      </c>
      <c r="B342" s="79" t="s">
        <v>4</v>
      </c>
      <c r="C342" s="80" t="s">
        <v>48</v>
      </c>
      <c r="D342" s="81" t="s">
        <v>243</v>
      </c>
      <c r="E342" s="82" t="s">
        <v>111</v>
      </c>
      <c r="F342" s="52">
        <v>14844.06</v>
      </c>
      <c r="G342" s="53"/>
      <c r="H342" s="54"/>
      <c r="I342" s="92"/>
      <c r="J342" s="93"/>
    </row>
    <row r="343" spans="1:10" ht="24" x14ac:dyDescent="0.25">
      <c r="A343" s="72" t="s">
        <v>1266</v>
      </c>
      <c r="B343" s="79" t="s">
        <v>2</v>
      </c>
      <c r="C343" s="80" t="s">
        <v>49</v>
      </c>
      <c r="D343" s="81" t="s">
        <v>244</v>
      </c>
      <c r="E343" s="82" t="s">
        <v>180</v>
      </c>
      <c r="F343" s="52">
        <v>363.83</v>
      </c>
      <c r="G343" s="53"/>
      <c r="H343" s="54"/>
      <c r="I343" s="92"/>
      <c r="J343" s="93"/>
    </row>
    <row r="344" spans="1:10" x14ac:dyDescent="0.25">
      <c r="A344" s="72" t="s">
        <v>924</v>
      </c>
      <c r="B344" s="79" t="s">
        <v>2</v>
      </c>
      <c r="C344" s="80"/>
      <c r="D344" s="81" t="s">
        <v>727</v>
      </c>
      <c r="E344" s="82" t="s">
        <v>96</v>
      </c>
      <c r="F344" s="52">
        <v>0</v>
      </c>
      <c r="G344" s="53"/>
      <c r="H344" s="54"/>
      <c r="I344" s="92"/>
      <c r="J344" s="93"/>
    </row>
    <row r="345" spans="1:10" ht="24" x14ac:dyDescent="0.25">
      <c r="A345" s="72" t="s">
        <v>925</v>
      </c>
      <c r="B345" s="79" t="s">
        <v>2</v>
      </c>
      <c r="C345" s="80" t="s">
        <v>32</v>
      </c>
      <c r="D345" s="81" t="s">
        <v>203</v>
      </c>
      <c r="E345" s="82" t="s">
        <v>204</v>
      </c>
      <c r="F345" s="52">
        <v>808.5</v>
      </c>
      <c r="G345" s="53"/>
      <c r="H345" s="54"/>
      <c r="I345" s="92"/>
      <c r="J345" s="93"/>
    </row>
    <row r="346" spans="1:10" ht="36" x14ac:dyDescent="0.25">
      <c r="A346" s="72" t="s">
        <v>926</v>
      </c>
      <c r="B346" s="79" t="s">
        <v>4</v>
      </c>
      <c r="C346" s="80" t="s">
        <v>34</v>
      </c>
      <c r="D346" s="81" t="s">
        <v>1186</v>
      </c>
      <c r="E346" s="82" t="s">
        <v>184</v>
      </c>
      <c r="F346" s="52">
        <v>776.16</v>
      </c>
      <c r="G346" s="53"/>
      <c r="H346" s="54"/>
      <c r="I346" s="92"/>
      <c r="J346" s="93"/>
    </row>
    <row r="347" spans="1:10" ht="24" x14ac:dyDescent="0.25">
      <c r="A347" s="72" t="s">
        <v>927</v>
      </c>
      <c r="B347" s="79" t="s">
        <v>2</v>
      </c>
      <c r="C347" s="80" t="s">
        <v>1429</v>
      </c>
      <c r="D347" s="81" t="s">
        <v>1430</v>
      </c>
      <c r="E347" s="82" t="s">
        <v>1383</v>
      </c>
      <c r="F347" s="52">
        <v>5471.93</v>
      </c>
      <c r="G347" s="53"/>
      <c r="H347" s="54"/>
      <c r="I347" s="92"/>
      <c r="J347" s="93"/>
    </row>
    <row r="348" spans="1:10" ht="24" x14ac:dyDescent="0.25">
      <c r="A348" s="72" t="s">
        <v>928</v>
      </c>
      <c r="B348" s="79" t="s">
        <v>2</v>
      </c>
      <c r="C348" s="80" t="s">
        <v>420</v>
      </c>
      <c r="D348" s="81" t="s">
        <v>421</v>
      </c>
      <c r="E348" s="82" t="s">
        <v>204</v>
      </c>
      <c r="F348" s="52">
        <v>808.5</v>
      </c>
      <c r="G348" s="53"/>
      <c r="H348" s="54"/>
      <c r="I348" s="92"/>
      <c r="J348" s="93"/>
    </row>
    <row r="349" spans="1:10" ht="24" x14ac:dyDescent="0.25">
      <c r="A349" s="72" t="s">
        <v>929</v>
      </c>
      <c r="B349" s="79" t="s">
        <v>347</v>
      </c>
      <c r="C349" s="80" t="s">
        <v>44</v>
      </c>
      <c r="D349" s="81" t="s">
        <v>239</v>
      </c>
      <c r="E349" s="82" t="s">
        <v>180</v>
      </c>
      <c r="F349" s="52">
        <v>161.69999999999999</v>
      </c>
      <c r="G349" s="53"/>
      <c r="H349" s="54"/>
      <c r="I349" s="92"/>
      <c r="J349" s="93"/>
    </row>
    <row r="350" spans="1:10" ht="36" x14ac:dyDescent="0.25">
      <c r="A350" s="72" t="s">
        <v>930</v>
      </c>
      <c r="B350" s="79" t="s">
        <v>2</v>
      </c>
      <c r="C350" s="80" t="s">
        <v>391</v>
      </c>
      <c r="D350" s="81" t="s">
        <v>392</v>
      </c>
      <c r="E350" s="82" t="s">
        <v>180</v>
      </c>
      <c r="F350" s="52">
        <v>121.28</v>
      </c>
      <c r="G350" s="53"/>
      <c r="H350" s="54"/>
      <c r="I350" s="92"/>
      <c r="J350" s="93"/>
    </row>
    <row r="351" spans="1:10" ht="36" x14ac:dyDescent="0.25">
      <c r="A351" s="72" t="s">
        <v>931</v>
      </c>
      <c r="B351" s="79" t="s">
        <v>4</v>
      </c>
      <c r="C351" s="80" t="s">
        <v>39</v>
      </c>
      <c r="D351" s="81" t="s">
        <v>1198</v>
      </c>
      <c r="E351" s="82" t="s">
        <v>184</v>
      </c>
      <c r="F351" s="52">
        <v>424.46</v>
      </c>
      <c r="G351" s="53"/>
      <c r="H351" s="54"/>
      <c r="I351" s="92"/>
      <c r="J351" s="93"/>
    </row>
    <row r="352" spans="1:10" ht="24" x14ac:dyDescent="0.25">
      <c r="A352" s="72" t="s">
        <v>932</v>
      </c>
      <c r="B352" s="79" t="s">
        <v>2</v>
      </c>
      <c r="C352" s="80" t="s">
        <v>1381</v>
      </c>
      <c r="D352" s="81" t="s">
        <v>1382</v>
      </c>
      <c r="E352" s="82" t="s">
        <v>1383</v>
      </c>
      <c r="F352" s="52">
        <v>16638.93</v>
      </c>
      <c r="G352" s="53"/>
      <c r="H352" s="54"/>
      <c r="I352" s="92"/>
      <c r="J352" s="93"/>
    </row>
    <row r="353" spans="1:10" x14ac:dyDescent="0.25">
      <c r="A353" s="72" t="s">
        <v>1267</v>
      </c>
      <c r="B353" s="79" t="s">
        <v>2</v>
      </c>
      <c r="C353" s="80" t="s">
        <v>45</v>
      </c>
      <c r="D353" s="81" t="s">
        <v>241</v>
      </c>
      <c r="E353" s="82" t="s">
        <v>204</v>
      </c>
      <c r="F353" s="52">
        <v>808.5</v>
      </c>
      <c r="G353" s="53"/>
      <c r="H353" s="54"/>
      <c r="I353" s="92"/>
      <c r="J353" s="93"/>
    </row>
    <row r="354" spans="1:10" ht="24" x14ac:dyDescent="0.25">
      <c r="A354" s="72" t="s">
        <v>1268</v>
      </c>
      <c r="B354" s="79" t="s">
        <v>2</v>
      </c>
      <c r="C354" s="80" t="s">
        <v>46</v>
      </c>
      <c r="D354" s="81" t="s">
        <v>242</v>
      </c>
      <c r="E354" s="82" t="s">
        <v>204</v>
      </c>
      <c r="F354" s="52">
        <v>808.5</v>
      </c>
      <c r="G354" s="53"/>
      <c r="H354" s="54"/>
      <c r="I354" s="92"/>
      <c r="J354" s="93"/>
    </row>
    <row r="355" spans="1:10" ht="36" x14ac:dyDescent="0.25">
      <c r="A355" s="72" t="s">
        <v>1269</v>
      </c>
      <c r="B355" s="79" t="s">
        <v>4</v>
      </c>
      <c r="C355" s="80" t="s">
        <v>47</v>
      </c>
      <c r="D355" s="81" t="s">
        <v>1223</v>
      </c>
      <c r="E355" s="82" t="s">
        <v>184</v>
      </c>
      <c r="F355" s="52">
        <v>97.02</v>
      </c>
      <c r="G355" s="53"/>
      <c r="H355" s="54"/>
      <c r="I355" s="92"/>
      <c r="J355" s="93"/>
    </row>
    <row r="356" spans="1:10" ht="24" x14ac:dyDescent="0.25">
      <c r="A356" s="72" t="s">
        <v>1270</v>
      </c>
      <c r="B356" s="79" t="s">
        <v>4</v>
      </c>
      <c r="C356" s="80" t="s">
        <v>48</v>
      </c>
      <c r="D356" s="81" t="s">
        <v>243</v>
      </c>
      <c r="E356" s="82" t="s">
        <v>111</v>
      </c>
      <c r="F356" s="52">
        <v>1649.34</v>
      </c>
      <c r="G356" s="53"/>
      <c r="H356" s="54"/>
      <c r="I356" s="92"/>
      <c r="J356" s="93"/>
    </row>
    <row r="357" spans="1:10" ht="24" x14ac:dyDescent="0.25">
      <c r="A357" s="72" t="s">
        <v>1271</v>
      </c>
      <c r="B357" s="79" t="s">
        <v>2</v>
      </c>
      <c r="C357" s="80" t="s">
        <v>49</v>
      </c>
      <c r="D357" s="81" t="s">
        <v>244</v>
      </c>
      <c r="E357" s="82" t="s">
        <v>180</v>
      </c>
      <c r="F357" s="52">
        <v>40.43</v>
      </c>
      <c r="G357" s="53"/>
      <c r="H357" s="54"/>
      <c r="I357" s="92"/>
      <c r="J357" s="93"/>
    </row>
    <row r="358" spans="1:10" x14ac:dyDescent="0.25">
      <c r="A358" s="72" t="s">
        <v>936</v>
      </c>
      <c r="B358" s="79" t="s">
        <v>2</v>
      </c>
      <c r="C358" s="80"/>
      <c r="D358" s="81" t="s">
        <v>1272</v>
      </c>
      <c r="E358" s="82" t="s">
        <v>96</v>
      </c>
      <c r="F358" s="52">
        <v>0</v>
      </c>
      <c r="G358" s="53"/>
      <c r="H358" s="54"/>
      <c r="I358" s="92"/>
      <c r="J358" s="93"/>
    </row>
    <row r="359" spans="1:10" ht="36" x14ac:dyDescent="0.25">
      <c r="A359" s="72" t="s">
        <v>937</v>
      </c>
      <c r="B359" s="79" t="s">
        <v>2</v>
      </c>
      <c r="C359" s="80" t="s">
        <v>400</v>
      </c>
      <c r="D359" s="81" t="s">
        <v>401</v>
      </c>
      <c r="E359" s="82" t="s">
        <v>180</v>
      </c>
      <c r="F359" s="52">
        <v>22.88</v>
      </c>
      <c r="G359" s="53"/>
      <c r="H359" s="54"/>
      <c r="I359" s="92"/>
      <c r="J359" s="93"/>
    </row>
    <row r="360" spans="1:10" ht="36" x14ac:dyDescent="0.25">
      <c r="A360" s="72" t="s">
        <v>938</v>
      </c>
      <c r="B360" s="79" t="s">
        <v>2</v>
      </c>
      <c r="C360" s="80" t="s">
        <v>402</v>
      </c>
      <c r="D360" s="81" t="s">
        <v>403</v>
      </c>
      <c r="E360" s="82" t="s">
        <v>204</v>
      </c>
      <c r="F360" s="52">
        <v>13.06</v>
      </c>
      <c r="G360" s="53"/>
      <c r="H360" s="54"/>
      <c r="I360" s="92"/>
      <c r="J360" s="93"/>
    </row>
    <row r="361" spans="1:10" x14ac:dyDescent="0.25">
      <c r="A361" s="72" t="s">
        <v>939</v>
      </c>
      <c r="B361" s="79" t="s">
        <v>6</v>
      </c>
      <c r="C361" s="80" t="s">
        <v>1385</v>
      </c>
      <c r="D361" s="81" t="s">
        <v>250</v>
      </c>
      <c r="E361" s="82" t="s">
        <v>251</v>
      </c>
      <c r="F361" s="52">
        <v>1098.24</v>
      </c>
      <c r="G361" s="53"/>
      <c r="H361" s="54"/>
      <c r="I361" s="92"/>
      <c r="J361" s="93"/>
    </row>
    <row r="362" spans="1:10" x14ac:dyDescent="0.25">
      <c r="A362" s="72" t="s">
        <v>940</v>
      </c>
      <c r="B362" s="79" t="s">
        <v>6</v>
      </c>
      <c r="C362" s="80" t="s">
        <v>1405</v>
      </c>
      <c r="D362" s="81" t="s">
        <v>300</v>
      </c>
      <c r="E362" s="82" t="s">
        <v>251</v>
      </c>
      <c r="F362" s="52">
        <v>274.56</v>
      </c>
      <c r="G362" s="53"/>
      <c r="H362" s="54"/>
      <c r="I362" s="92"/>
      <c r="J362" s="93"/>
    </row>
    <row r="363" spans="1:10" ht="36" x14ac:dyDescent="0.25">
      <c r="A363" s="72" t="s">
        <v>1407</v>
      </c>
      <c r="B363" s="79" t="s">
        <v>2</v>
      </c>
      <c r="C363" s="80" t="s">
        <v>404</v>
      </c>
      <c r="D363" s="81" t="s">
        <v>405</v>
      </c>
      <c r="E363" s="82" t="s">
        <v>180</v>
      </c>
      <c r="F363" s="52">
        <v>22.88</v>
      </c>
      <c r="G363" s="53"/>
      <c r="H363" s="54"/>
      <c r="I363" s="92"/>
      <c r="J363" s="93"/>
    </row>
    <row r="364" spans="1:10" x14ac:dyDescent="0.25">
      <c r="A364" s="72" t="s">
        <v>941</v>
      </c>
      <c r="B364" s="79" t="s">
        <v>2</v>
      </c>
      <c r="C364" s="80"/>
      <c r="D364" s="81" t="s">
        <v>423</v>
      </c>
      <c r="E364" s="82" t="s">
        <v>96</v>
      </c>
      <c r="F364" s="52">
        <v>0</v>
      </c>
      <c r="G364" s="53"/>
      <c r="H364" s="54"/>
      <c r="I364" s="92"/>
      <c r="J364" s="93"/>
    </row>
    <row r="365" spans="1:10" ht="24" x14ac:dyDescent="0.25">
      <c r="A365" s="72" t="s">
        <v>942</v>
      </c>
      <c r="B365" s="79" t="s">
        <v>347</v>
      </c>
      <c r="C365" s="80" t="s">
        <v>424</v>
      </c>
      <c r="D365" s="81" t="s">
        <v>728</v>
      </c>
      <c r="E365" s="82" t="s">
        <v>232</v>
      </c>
      <c r="F365" s="52">
        <v>3560.85</v>
      </c>
      <c r="G365" s="53"/>
      <c r="H365" s="54"/>
      <c r="I365" s="92"/>
      <c r="J365" s="93"/>
    </row>
    <row r="366" spans="1:10" x14ac:dyDescent="0.25">
      <c r="A366" s="72" t="s">
        <v>943</v>
      </c>
      <c r="B366" s="79" t="s">
        <v>347</v>
      </c>
      <c r="C366" s="80" t="s">
        <v>425</v>
      </c>
      <c r="D366" s="81" t="s">
        <v>426</v>
      </c>
      <c r="E366" s="82" t="s">
        <v>232</v>
      </c>
      <c r="F366" s="52">
        <v>132.5</v>
      </c>
      <c r="G366" s="53"/>
      <c r="H366" s="54"/>
      <c r="I366" s="92"/>
      <c r="J366" s="93"/>
    </row>
    <row r="367" spans="1:10" ht="24" x14ac:dyDescent="0.25">
      <c r="A367" s="72" t="s">
        <v>944</v>
      </c>
      <c r="B367" s="79" t="s">
        <v>347</v>
      </c>
      <c r="C367" s="80" t="s">
        <v>427</v>
      </c>
      <c r="D367" s="81" t="s">
        <v>428</v>
      </c>
      <c r="E367" s="82" t="s">
        <v>232</v>
      </c>
      <c r="F367" s="52">
        <v>9013.76</v>
      </c>
      <c r="G367" s="53"/>
      <c r="H367" s="54"/>
      <c r="I367" s="92"/>
      <c r="J367" s="93"/>
    </row>
    <row r="368" spans="1:10" ht="24" x14ac:dyDescent="0.25">
      <c r="A368" s="72" t="s">
        <v>945</v>
      </c>
      <c r="B368" s="79" t="s">
        <v>4</v>
      </c>
      <c r="C368" s="80" t="s">
        <v>88</v>
      </c>
      <c r="D368" s="81" t="s">
        <v>1245</v>
      </c>
      <c r="E368" s="82" t="s">
        <v>184</v>
      </c>
      <c r="F368" s="52">
        <v>1423.61</v>
      </c>
      <c r="G368" s="53"/>
      <c r="H368" s="54"/>
      <c r="I368" s="92"/>
      <c r="J368" s="93"/>
    </row>
    <row r="369" spans="1:10" ht="24" x14ac:dyDescent="0.25">
      <c r="A369" s="72" t="s">
        <v>946</v>
      </c>
      <c r="B369" s="79" t="s">
        <v>4</v>
      </c>
      <c r="C369" s="80" t="s">
        <v>89</v>
      </c>
      <c r="D369" s="81" t="s">
        <v>1243</v>
      </c>
      <c r="E369" s="82" t="s">
        <v>111</v>
      </c>
      <c r="F369" s="52">
        <v>6228.29</v>
      </c>
      <c r="G369" s="53"/>
      <c r="H369" s="54"/>
      <c r="I369" s="92"/>
      <c r="J369" s="93"/>
    </row>
    <row r="370" spans="1:10" ht="24" x14ac:dyDescent="0.25">
      <c r="A370" s="72" t="s">
        <v>947</v>
      </c>
      <c r="B370" s="79" t="s">
        <v>347</v>
      </c>
      <c r="C370" s="80" t="s">
        <v>429</v>
      </c>
      <c r="D370" s="81" t="s">
        <v>729</v>
      </c>
      <c r="E370" s="82" t="s">
        <v>232</v>
      </c>
      <c r="F370" s="52">
        <v>2767.44</v>
      </c>
      <c r="G370" s="53"/>
      <c r="H370" s="54"/>
      <c r="I370" s="92"/>
      <c r="J370" s="93"/>
    </row>
    <row r="371" spans="1:10" ht="24" x14ac:dyDescent="0.25">
      <c r="A371" s="72" t="s">
        <v>948</v>
      </c>
      <c r="B371" s="79" t="s">
        <v>4</v>
      </c>
      <c r="C371" s="80" t="s">
        <v>430</v>
      </c>
      <c r="D371" s="81" t="s">
        <v>431</v>
      </c>
      <c r="E371" s="82" t="s">
        <v>179</v>
      </c>
      <c r="F371" s="52">
        <v>768.71</v>
      </c>
      <c r="G371" s="53"/>
      <c r="H371" s="54"/>
      <c r="I371" s="92"/>
      <c r="J371" s="93"/>
    </row>
    <row r="372" spans="1:10" x14ac:dyDescent="0.25">
      <c r="A372" s="72" t="s">
        <v>360</v>
      </c>
      <c r="B372" s="79" t="s">
        <v>4</v>
      </c>
      <c r="C372" s="80"/>
      <c r="D372" s="81" t="s">
        <v>433</v>
      </c>
      <c r="E372" s="82" t="s">
        <v>96</v>
      </c>
      <c r="F372" s="52">
        <v>0</v>
      </c>
      <c r="G372" s="53"/>
      <c r="H372" s="54"/>
      <c r="I372" s="92"/>
      <c r="J372" s="93"/>
    </row>
    <row r="373" spans="1:10" x14ac:dyDescent="0.25">
      <c r="A373" s="72" t="s">
        <v>700</v>
      </c>
      <c r="B373" s="79" t="s">
        <v>2</v>
      </c>
      <c r="C373" s="80"/>
      <c r="D373" s="81" t="s">
        <v>434</v>
      </c>
      <c r="E373" s="82" t="s">
        <v>96</v>
      </c>
      <c r="F373" s="52">
        <v>0</v>
      </c>
      <c r="G373" s="53"/>
      <c r="H373" s="54"/>
      <c r="I373" s="92"/>
      <c r="J373" s="93"/>
    </row>
    <row r="374" spans="1:10" ht="24" x14ac:dyDescent="0.25">
      <c r="A374" s="72" t="s">
        <v>701</v>
      </c>
      <c r="B374" s="79" t="s">
        <v>4</v>
      </c>
      <c r="C374" s="80" t="s">
        <v>435</v>
      </c>
      <c r="D374" s="81" t="s">
        <v>1273</v>
      </c>
      <c r="E374" s="82" t="s">
        <v>99</v>
      </c>
      <c r="F374" s="52">
        <v>184.23</v>
      </c>
      <c r="G374" s="53"/>
      <c r="H374" s="54"/>
      <c r="I374" s="92"/>
      <c r="J374" s="93"/>
    </row>
    <row r="375" spans="1:10" x14ac:dyDescent="0.25">
      <c r="A375" s="72" t="s">
        <v>949</v>
      </c>
      <c r="B375" s="79" t="s">
        <v>4</v>
      </c>
      <c r="C375" s="80" t="s">
        <v>436</v>
      </c>
      <c r="D375" s="81" t="s">
        <v>1274</v>
      </c>
      <c r="E375" s="82" t="s">
        <v>99</v>
      </c>
      <c r="F375" s="52">
        <v>60</v>
      </c>
      <c r="G375" s="53"/>
      <c r="H375" s="54"/>
      <c r="I375" s="92"/>
      <c r="J375" s="93"/>
    </row>
    <row r="376" spans="1:10" ht="24" x14ac:dyDescent="0.25">
      <c r="A376" s="72" t="s">
        <v>950</v>
      </c>
      <c r="B376" s="79" t="s">
        <v>2</v>
      </c>
      <c r="C376" s="80" t="s">
        <v>437</v>
      </c>
      <c r="D376" s="81" t="s">
        <v>438</v>
      </c>
      <c r="E376" s="82" t="s">
        <v>180</v>
      </c>
      <c r="F376" s="52">
        <v>75.739999999999995</v>
      </c>
      <c r="G376" s="53"/>
      <c r="H376" s="54"/>
      <c r="I376" s="92"/>
      <c r="J376" s="93"/>
    </row>
    <row r="377" spans="1:10" ht="24" x14ac:dyDescent="0.25">
      <c r="A377" s="72" t="s">
        <v>951</v>
      </c>
      <c r="B377" s="79" t="s">
        <v>2</v>
      </c>
      <c r="C377" s="80" t="s">
        <v>1381</v>
      </c>
      <c r="D377" s="81" t="s">
        <v>1382</v>
      </c>
      <c r="E377" s="82" t="s">
        <v>1383</v>
      </c>
      <c r="F377" s="52">
        <v>1147.26</v>
      </c>
      <c r="G377" s="53"/>
      <c r="H377" s="54"/>
      <c r="I377" s="92"/>
      <c r="J377" s="93"/>
    </row>
    <row r="378" spans="1:10" x14ac:dyDescent="0.25">
      <c r="A378" s="72" t="s">
        <v>702</v>
      </c>
      <c r="B378" s="79" t="s">
        <v>2</v>
      </c>
      <c r="C378" s="80"/>
      <c r="D378" s="81" t="s">
        <v>733</v>
      </c>
      <c r="E378" s="82" t="s">
        <v>96</v>
      </c>
      <c r="F378" s="52">
        <v>0</v>
      </c>
      <c r="G378" s="53"/>
      <c r="H378" s="54"/>
      <c r="I378" s="92"/>
      <c r="J378" s="93"/>
    </row>
    <row r="379" spans="1:10" ht="36" x14ac:dyDescent="0.25">
      <c r="A379" s="72" t="s">
        <v>703</v>
      </c>
      <c r="B379" s="79" t="s">
        <v>2</v>
      </c>
      <c r="C379" s="80" t="s">
        <v>440</v>
      </c>
      <c r="D379" s="81" t="s">
        <v>441</v>
      </c>
      <c r="E379" s="82" t="s">
        <v>180</v>
      </c>
      <c r="F379" s="52">
        <v>16.14</v>
      </c>
      <c r="G379" s="53"/>
      <c r="H379" s="54"/>
      <c r="I379" s="92"/>
      <c r="J379" s="93"/>
    </row>
    <row r="380" spans="1:10" x14ac:dyDescent="0.25">
      <c r="A380" s="72" t="s">
        <v>704</v>
      </c>
      <c r="B380" s="79" t="s">
        <v>6</v>
      </c>
      <c r="C380" s="80" t="s">
        <v>1385</v>
      </c>
      <c r="D380" s="81" t="s">
        <v>250</v>
      </c>
      <c r="E380" s="82" t="s">
        <v>251</v>
      </c>
      <c r="F380" s="52">
        <v>904.06</v>
      </c>
      <c r="G380" s="53"/>
      <c r="H380" s="54"/>
      <c r="I380" s="92"/>
      <c r="J380" s="93"/>
    </row>
    <row r="381" spans="1:10" x14ac:dyDescent="0.25">
      <c r="A381" s="72" t="s">
        <v>705</v>
      </c>
      <c r="B381" s="79" t="s">
        <v>6</v>
      </c>
      <c r="C381" s="80" t="s">
        <v>1405</v>
      </c>
      <c r="D381" s="81" t="s">
        <v>300</v>
      </c>
      <c r="E381" s="82" t="s">
        <v>251</v>
      </c>
      <c r="F381" s="52">
        <v>226.02</v>
      </c>
      <c r="G381" s="53"/>
      <c r="H381" s="54"/>
      <c r="I381" s="92"/>
      <c r="J381" s="93"/>
    </row>
    <row r="382" spans="1:10" ht="36" x14ac:dyDescent="0.25">
      <c r="A382" s="72" t="s">
        <v>706</v>
      </c>
      <c r="B382" s="79" t="s">
        <v>2</v>
      </c>
      <c r="C382" s="80" t="s">
        <v>402</v>
      </c>
      <c r="D382" s="81" t="s">
        <v>403</v>
      </c>
      <c r="E382" s="82" t="s">
        <v>204</v>
      </c>
      <c r="F382" s="52">
        <v>188.28</v>
      </c>
      <c r="G382" s="53"/>
      <c r="H382" s="54"/>
      <c r="I382" s="92"/>
      <c r="J382" s="93"/>
    </row>
    <row r="383" spans="1:10" ht="24" x14ac:dyDescent="0.25">
      <c r="A383" s="72" t="s">
        <v>1408</v>
      </c>
      <c r="B383" s="79" t="s">
        <v>2</v>
      </c>
      <c r="C383" s="80" t="s">
        <v>385</v>
      </c>
      <c r="D383" s="81" t="s">
        <v>386</v>
      </c>
      <c r="E383" s="82" t="s">
        <v>180</v>
      </c>
      <c r="F383" s="52">
        <v>1.1499999999999999</v>
      </c>
      <c r="G383" s="53"/>
      <c r="H383" s="54"/>
      <c r="I383" s="92"/>
      <c r="J383" s="93"/>
    </row>
    <row r="384" spans="1:10" x14ac:dyDescent="0.25">
      <c r="A384" s="72" t="s">
        <v>707</v>
      </c>
      <c r="B384" s="79" t="s">
        <v>2</v>
      </c>
      <c r="C384" s="80"/>
      <c r="D384" s="81" t="s">
        <v>442</v>
      </c>
      <c r="E384" s="82" t="s">
        <v>96</v>
      </c>
      <c r="F384" s="52">
        <v>0</v>
      </c>
      <c r="G384" s="53"/>
      <c r="H384" s="54"/>
      <c r="I384" s="92"/>
      <c r="J384" s="93"/>
    </row>
    <row r="385" spans="1:10" ht="36" x14ac:dyDescent="0.25">
      <c r="A385" s="72" t="s">
        <v>708</v>
      </c>
      <c r="B385" s="79" t="s">
        <v>2</v>
      </c>
      <c r="C385" s="80" t="s">
        <v>440</v>
      </c>
      <c r="D385" s="81" t="s">
        <v>441</v>
      </c>
      <c r="E385" s="82" t="s">
        <v>180</v>
      </c>
      <c r="F385" s="52">
        <v>20.03</v>
      </c>
      <c r="G385" s="53"/>
      <c r="H385" s="54"/>
      <c r="I385" s="92"/>
      <c r="J385" s="93"/>
    </row>
    <row r="386" spans="1:10" ht="36" x14ac:dyDescent="0.25">
      <c r="A386" s="72" t="s">
        <v>709</v>
      </c>
      <c r="B386" s="79" t="s">
        <v>2</v>
      </c>
      <c r="C386" s="80" t="s">
        <v>402</v>
      </c>
      <c r="D386" s="81" t="s">
        <v>403</v>
      </c>
      <c r="E386" s="82" t="s">
        <v>204</v>
      </c>
      <c r="F386" s="52">
        <v>201.92</v>
      </c>
      <c r="G386" s="53"/>
      <c r="H386" s="54"/>
      <c r="I386" s="92"/>
      <c r="J386" s="93"/>
    </row>
    <row r="387" spans="1:10" x14ac:dyDescent="0.25">
      <c r="A387" s="72" t="s">
        <v>710</v>
      </c>
      <c r="B387" s="79" t="s">
        <v>4</v>
      </c>
      <c r="C387" s="80" t="s">
        <v>37</v>
      </c>
      <c r="D387" s="81" t="s">
        <v>222</v>
      </c>
      <c r="E387" s="82" t="s">
        <v>99</v>
      </c>
      <c r="F387" s="52">
        <v>8</v>
      </c>
      <c r="G387" s="53"/>
      <c r="H387" s="54"/>
      <c r="I387" s="92"/>
      <c r="J387" s="93"/>
    </row>
    <row r="388" spans="1:10" ht="24" x14ac:dyDescent="0.25">
      <c r="A388" s="72" t="s">
        <v>711</v>
      </c>
      <c r="B388" s="79" t="s">
        <v>2</v>
      </c>
      <c r="C388" s="80" t="s">
        <v>443</v>
      </c>
      <c r="D388" s="81" t="s">
        <v>444</v>
      </c>
      <c r="E388" s="82" t="s">
        <v>204</v>
      </c>
      <c r="F388" s="52">
        <v>71.680000000000007</v>
      </c>
      <c r="G388" s="53"/>
      <c r="H388" s="54"/>
      <c r="I388" s="92"/>
      <c r="J388" s="93"/>
    </row>
    <row r="389" spans="1:10" x14ac:dyDescent="0.25">
      <c r="A389" s="72" t="s">
        <v>712</v>
      </c>
      <c r="B389" s="79" t="s">
        <v>2</v>
      </c>
      <c r="C389" s="80"/>
      <c r="D389" s="81" t="s">
        <v>445</v>
      </c>
      <c r="E389" s="82" t="s">
        <v>96</v>
      </c>
      <c r="F389" s="52">
        <v>0</v>
      </c>
      <c r="G389" s="53"/>
      <c r="H389" s="54"/>
      <c r="I389" s="92"/>
      <c r="J389" s="93"/>
    </row>
    <row r="390" spans="1:10" ht="24" x14ac:dyDescent="0.25">
      <c r="A390" s="72" t="s">
        <v>714</v>
      </c>
      <c r="B390" s="79" t="s">
        <v>2</v>
      </c>
      <c r="C390" s="80" t="s">
        <v>420</v>
      </c>
      <c r="D390" s="81" t="s">
        <v>421</v>
      </c>
      <c r="E390" s="82" t="s">
        <v>204</v>
      </c>
      <c r="F390" s="52">
        <v>361.56</v>
      </c>
      <c r="G390" s="53"/>
      <c r="H390" s="54"/>
      <c r="I390" s="92"/>
      <c r="J390" s="93"/>
    </row>
    <row r="391" spans="1:10" x14ac:dyDescent="0.25">
      <c r="A391" s="72" t="s">
        <v>715</v>
      </c>
      <c r="B391" s="79" t="s">
        <v>4</v>
      </c>
      <c r="C391" s="80" t="s">
        <v>37</v>
      </c>
      <c r="D391" s="81" t="s">
        <v>222</v>
      </c>
      <c r="E391" s="82" t="s">
        <v>99</v>
      </c>
      <c r="F391" s="52">
        <v>18.079999999999998</v>
      </c>
      <c r="G391" s="53"/>
      <c r="H391" s="54"/>
      <c r="I391" s="92"/>
      <c r="J391" s="93"/>
    </row>
    <row r="392" spans="1:10" ht="24" x14ac:dyDescent="0.25">
      <c r="A392" s="72" t="s">
        <v>716</v>
      </c>
      <c r="B392" s="79" t="s">
        <v>2</v>
      </c>
      <c r="C392" s="80" t="s">
        <v>385</v>
      </c>
      <c r="D392" s="81" t="s">
        <v>386</v>
      </c>
      <c r="E392" s="82" t="s">
        <v>180</v>
      </c>
      <c r="F392" s="52">
        <v>36.159999999999997</v>
      </c>
      <c r="G392" s="53"/>
      <c r="H392" s="54"/>
      <c r="I392" s="92"/>
      <c r="J392" s="93"/>
    </row>
    <row r="393" spans="1:10" ht="36" x14ac:dyDescent="0.25">
      <c r="A393" s="72" t="s">
        <v>717</v>
      </c>
      <c r="B393" s="79" t="s">
        <v>2</v>
      </c>
      <c r="C393" s="80" t="s">
        <v>1261</v>
      </c>
      <c r="D393" s="81" t="s">
        <v>1262</v>
      </c>
      <c r="E393" s="82" t="s">
        <v>204</v>
      </c>
      <c r="F393" s="52">
        <v>352.84</v>
      </c>
      <c r="G393" s="53"/>
      <c r="H393" s="54"/>
      <c r="I393" s="92"/>
      <c r="J393" s="93"/>
    </row>
    <row r="394" spans="1:10" ht="24" x14ac:dyDescent="0.25">
      <c r="A394" s="72" t="s">
        <v>718</v>
      </c>
      <c r="B394" s="79" t="s">
        <v>347</v>
      </c>
      <c r="C394" s="80" t="s">
        <v>429</v>
      </c>
      <c r="D394" s="81" t="s">
        <v>729</v>
      </c>
      <c r="E394" s="82" t="s">
        <v>232</v>
      </c>
      <c r="F394" s="52">
        <v>8.7200000000000006</v>
      </c>
      <c r="G394" s="53"/>
      <c r="H394" s="54"/>
      <c r="I394" s="92"/>
      <c r="J394" s="93"/>
    </row>
    <row r="395" spans="1:10" ht="24" x14ac:dyDescent="0.25">
      <c r="A395" s="72" t="s">
        <v>719</v>
      </c>
      <c r="B395" s="79" t="s">
        <v>347</v>
      </c>
      <c r="C395" s="80" t="s">
        <v>446</v>
      </c>
      <c r="D395" s="81" t="s">
        <v>447</v>
      </c>
      <c r="E395" s="82" t="s">
        <v>204</v>
      </c>
      <c r="F395" s="52">
        <v>64.8</v>
      </c>
      <c r="G395" s="53"/>
      <c r="H395" s="54"/>
      <c r="I395" s="92"/>
      <c r="J395" s="93"/>
    </row>
    <row r="396" spans="1:10" x14ac:dyDescent="0.25">
      <c r="A396" s="72" t="s">
        <v>720</v>
      </c>
      <c r="B396" s="79" t="s">
        <v>2</v>
      </c>
      <c r="C396" s="80"/>
      <c r="D396" s="81" t="s">
        <v>1275</v>
      </c>
      <c r="E396" s="82" t="s">
        <v>96</v>
      </c>
      <c r="F396" s="52">
        <v>0</v>
      </c>
      <c r="G396" s="53"/>
      <c r="H396" s="54"/>
      <c r="I396" s="92"/>
      <c r="J396" s="93"/>
    </row>
    <row r="397" spans="1:10" x14ac:dyDescent="0.25">
      <c r="A397" s="72" t="s">
        <v>721</v>
      </c>
      <c r="B397" s="79" t="s">
        <v>347</v>
      </c>
      <c r="C397" s="80" t="s">
        <v>449</v>
      </c>
      <c r="D397" s="81" t="s">
        <v>450</v>
      </c>
      <c r="E397" s="82" t="s">
        <v>262</v>
      </c>
      <c r="F397" s="52">
        <v>4</v>
      </c>
      <c r="G397" s="53"/>
      <c r="H397" s="54"/>
      <c r="I397" s="92"/>
      <c r="J397" s="93"/>
    </row>
    <row r="398" spans="1:10" x14ac:dyDescent="0.25">
      <c r="A398" s="72" t="s">
        <v>722</v>
      </c>
      <c r="B398" s="79" t="s">
        <v>347</v>
      </c>
      <c r="C398" s="80" t="s">
        <v>1276</v>
      </c>
      <c r="D398" s="81" t="s">
        <v>1277</v>
      </c>
      <c r="E398" s="82" t="s">
        <v>262</v>
      </c>
      <c r="F398" s="52">
        <v>4</v>
      </c>
      <c r="G398" s="53"/>
      <c r="H398" s="54"/>
      <c r="I398" s="92"/>
      <c r="J398" s="93"/>
    </row>
    <row r="399" spans="1:10" x14ac:dyDescent="0.25">
      <c r="A399" s="72" t="s">
        <v>723</v>
      </c>
      <c r="B399" s="79" t="s">
        <v>2</v>
      </c>
      <c r="C399" s="80"/>
      <c r="D399" s="81" t="s">
        <v>1278</v>
      </c>
      <c r="E399" s="82" t="s">
        <v>96</v>
      </c>
      <c r="F399" s="52">
        <v>0</v>
      </c>
      <c r="G399" s="53"/>
      <c r="H399" s="54"/>
      <c r="I399" s="92"/>
      <c r="J399" s="93"/>
    </row>
    <row r="400" spans="1:10" ht="24" x14ac:dyDescent="0.25">
      <c r="A400" s="72" t="s">
        <v>725</v>
      </c>
      <c r="B400" s="79" t="s">
        <v>6</v>
      </c>
      <c r="C400" s="80" t="s">
        <v>780</v>
      </c>
      <c r="D400" s="81" t="s">
        <v>1279</v>
      </c>
      <c r="E400" s="82" t="s">
        <v>262</v>
      </c>
      <c r="F400" s="52">
        <v>16</v>
      </c>
      <c r="G400" s="53"/>
      <c r="H400" s="54"/>
      <c r="I400" s="92"/>
      <c r="J400" s="93"/>
    </row>
    <row r="401" spans="1:10" x14ac:dyDescent="0.25">
      <c r="A401" s="72" t="s">
        <v>726</v>
      </c>
      <c r="B401" s="79" t="s">
        <v>347</v>
      </c>
      <c r="C401" s="80" t="s">
        <v>1492</v>
      </c>
      <c r="D401" s="81" t="s">
        <v>1493</v>
      </c>
      <c r="E401" s="82" t="s">
        <v>204</v>
      </c>
      <c r="F401" s="52">
        <v>16</v>
      </c>
      <c r="G401" s="53"/>
      <c r="H401" s="54"/>
      <c r="I401" s="92"/>
      <c r="J401" s="93"/>
    </row>
    <row r="402" spans="1:10" x14ac:dyDescent="0.25">
      <c r="A402" s="72" t="s">
        <v>370</v>
      </c>
      <c r="B402" s="79" t="s">
        <v>2</v>
      </c>
      <c r="C402" s="80"/>
      <c r="D402" s="81" t="s">
        <v>452</v>
      </c>
      <c r="E402" s="82" t="s">
        <v>96</v>
      </c>
      <c r="F402" s="52">
        <v>0</v>
      </c>
      <c r="G402" s="53"/>
      <c r="H402" s="54"/>
      <c r="I402" s="92"/>
      <c r="J402" s="93"/>
    </row>
    <row r="403" spans="1:10" x14ac:dyDescent="0.25">
      <c r="A403" s="72" t="s">
        <v>371</v>
      </c>
      <c r="B403" s="79" t="s">
        <v>2</v>
      </c>
      <c r="C403" s="80"/>
      <c r="D403" s="81" t="s">
        <v>434</v>
      </c>
      <c r="E403" s="82" t="s">
        <v>96</v>
      </c>
      <c r="F403" s="52">
        <v>0</v>
      </c>
      <c r="G403" s="53"/>
      <c r="H403" s="54"/>
      <c r="I403" s="92"/>
      <c r="J403" s="93"/>
    </row>
    <row r="404" spans="1:10" ht="24" x14ac:dyDescent="0.25">
      <c r="A404" s="72" t="s">
        <v>373</v>
      </c>
      <c r="B404" s="79" t="s">
        <v>4</v>
      </c>
      <c r="C404" s="80" t="s">
        <v>435</v>
      </c>
      <c r="D404" s="81" t="s">
        <v>1273</v>
      </c>
      <c r="E404" s="82" t="s">
        <v>99</v>
      </c>
      <c r="F404" s="52">
        <v>74.400000000000006</v>
      </c>
      <c r="G404" s="53"/>
      <c r="H404" s="54"/>
      <c r="I404" s="92"/>
      <c r="J404" s="93"/>
    </row>
    <row r="405" spans="1:10" x14ac:dyDescent="0.25">
      <c r="A405" s="72" t="s">
        <v>730</v>
      </c>
      <c r="B405" s="79" t="s">
        <v>4</v>
      </c>
      <c r="C405" s="80" t="s">
        <v>436</v>
      </c>
      <c r="D405" s="81" t="s">
        <v>1274</v>
      </c>
      <c r="E405" s="82" t="s">
        <v>99</v>
      </c>
      <c r="F405" s="52">
        <v>23.1</v>
      </c>
      <c r="G405" s="53"/>
      <c r="H405" s="54"/>
      <c r="I405" s="92"/>
      <c r="J405" s="93"/>
    </row>
    <row r="406" spans="1:10" ht="24" x14ac:dyDescent="0.25">
      <c r="A406" s="72" t="s">
        <v>731</v>
      </c>
      <c r="B406" s="79" t="s">
        <v>2</v>
      </c>
      <c r="C406" s="80" t="s">
        <v>437</v>
      </c>
      <c r="D406" s="81" t="s">
        <v>438</v>
      </c>
      <c r="E406" s="82" t="s">
        <v>180</v>
      </c>
      <c r="F406" s="52">
        <v>40.32</v>
      </c>
      <c r="G406" s="53"/>
      <c r="H406" s="54"/>
      <c r="I406" s="92"/>
      <c r="J406" s="93"/>
    </row>
    <row r="407" spans="1:10" ht="24" x14ac:dyDescent="0.25">
      <c r="A407" s="72" t="s">
        <v>732</v>
      </c>
      <c r="B407" s="79" t="s">
        <v>2</v>
      </c>
      <c r="C407" s="80" t="s">
        <v>1381</v>
      </c>
      <c r="D407" s="81" t="s">
        <v>1382</v>
      </c>
      <c r="E407" s="82" t="s">
        <v>1383</v>
      </c>
      <c r="F407" s="52">
        <v>360.44</v>
      </c>
      <c r="G407" s="53"/>
      <c r="H407" s="54"/>
      <c r="I407" s="92"/>
      <c r="J407" s="93"/>
    </row>
    <row r="408" spans="1:10" x14ac:dyDescent="0.25">
      <c r="A408" s="72" t="s">
        <v>376</v>
      </c>
      <c r="B408" s="79" t="s">
        <v>2</v>
      </c>
      <c r="C408" s="80"/>
      <c r="D408" s="81" t="s">
        <v>733</v>
      </c>
      <c r="E408" s="82" t="s">
        <v>96</v>
      </c>
      <c r="F408" s="52">
        <v>0</v>
      </c>
      <c r="G408" s="53"/>
      <c r="H408" s="54"/>
      <c r="I408" s="92"/>
      <c r="J408" s="93"/>
    </row>
    <row r="409" spans="1:10" ht="36" x14ac:dyDescent="0.25">
      <c r="A409" s="72" t="s">
        <v>378</v>
      </c>
      <c r="B409" s="79" t="s">
        <v>2</v>
      </c>
      <c r="C409" s="80" t="s">
        <v>440</v>
      </c>
      <c r="D409" s="81" t="s">
        <v>441</v>
      </c>
      <c r="E409" s="82" t="s">
        <v>180</v>
      </c>
      <c r="F409" s="52">
        <v>8.91</v>
      </c>
      <c r="G409" s="53"/>
      <c r="H409" s="54"/>
      <c r="I409" s="92"/>
      <c r="J409" s="93"/>
    </row>
    <row r="410" spans="1:10" x14ac:dyDescent="0.25">
      <c r="A410" s="72" t="s">
        <v>379</v>
      </c>
      <c r="B410" s="79" t="s">
        <v>6</v>
      </c>
      <c r="C410" s="80" t="s">
        <v>1385</v>
      </c>
      <c r="D410" s="81" t="s">
        <v>250</v>
      </c>
      <c r="E410" s="82" t="s">
        <v>251</v>
      </c>
      <c r="F410" s="52">
        <v>499.07</v>
      </c>
      <c r="G410" s="53"/>
      <c r="H410" s="54"/>
      <c r="I410" s="92"/>
      <c r="J410" s="93"/>
    </row>
    <row r="411" spans="1:10" x14ac:dyDescent="0.25">
      <c r="A411" s="72" t="s">
        <v>734</v>
      </c>
      <c r="B411" s="79" t="s">
        <v>6</v>
      </c>
      <c r="C411" s="80" t="s">
        <v>1405</v>
      </c>
      <c r="D411" s="81" t="s">
        <v>300</v>
      </c>
      <c r="E411" s="82" t="s">
        <v>251</v>
      </c>
      <c r="F411" s="52">
        <v>124.77</v>
      </c>
      <c r="G411" s="53"/>
      <c r="H411" s="54"/>
      <c r="I411" s="92"/>
      <c r="J411" s="93"/>
    </row>
    <row r="412" spans="1:10" ht="36" x14ac:dyDescent="0.25">
      <c r="A412" s="72" t="s">
        <v>735</v>
      </c>
      <c r="B412" s="79" t="s">
        <v>2</v>
      </c>
      <c r="C412" s="80" t="s">
        <v>402</v>
      </c>
      <c r="D412" s="81" t="s">
        <v>403</v>
      </c>
      <c r="E412" s="82" t="s">
        <v>204</v>
      </c>
      <c r="F412" s="52">
        <v>106.24</v>
      </c>
      <c r="G412" s="53"/>
      <c r="H412" s="54"/>
      <c r="I412" s="92"/>
      <c r="J412" s="93"/>
    </row>
    <row r="413" spans="1:10" ht="24" x14ac:dyDescent="0.25">
      <c r="A413" s="72" t="s">
        <v>1409</v>
      </c>
      <c r="B413" s="79" t="s">
        <v>2</v>
      </c>
      <c r="C413" s="80" t="s">
        <v>385</v>
      </c>
      <c r="D413" s="81" t="s">
        <v>386</v>
      </c>
      <c r="E413" s="82" t="s">
        <v>180</v>
      </c>
      <c r="F413" s="52">
        <v>0.57999999999999996</v>
      </c>
      <c r="G413" s="53"/>
      <c r="H413" s="54"/>
      <c r="I413" s="92"/>
      <c r="J413" s="93"/>
    </row>
    <row r="414" spans="1:10" x14ac:dyDescent="0.25">
      <c r="A414" s="72" t="s">
        <v>382</v>
      </c>
      <c r="B414" s="79" t="s">
        <v>2</v>
      </c>
      <c r="C414" s="80"/>
      <c r="D414" s="81" t="s">
        <v>442</v>
      </c>
      <c r="E414" s="82" t="s">
        <v>96</v>
      </c>
      <c r="F414" s="52">
        <v>0</v>
      </c>
      <c r="G414" s="53"/>
      <c r="H414" s="54"/>
      <c r="I414" s="92"/>
      <c r="J414" s="93"/>
    </row>
    <row r="415" spans="1:10" ht="36" x14ac:dyDescent="0.25">
      <c r="A415" s="72" t="s">
        <v>383</v>
      </c>
      <c r="B415" s="79" t="s">
        <v>2</v>
      </c>
      <c r="C415" s="80" t="s">
        <v>440</v>
      </c>
      <c r="D415" s="81" t="s">
        <v>441</v>
      </c>
      <c r="E415" s="82" t="s">
        <v>180</v>
      </c>
      <c r="F415" s="52">
        <v>7.7</v>
      </c>
      <c r="G415" s="53"/>
      <c r="H415" s="54"/>
      <c r="I415" s="92"/>
      <c r="J415" s="93"/>
    </row>
    <row r="416" spans="1:10" ht="36" x14ac:dyDescent="0.25">
      <c r="A416" s="72" t="s">
        <v>384</v>
      </c>
      <c r="B416" s="79" t="s">
        <v>2</v>
      </c>
      <c r="C416" s="80" t="s">
        <v>402</v>
      </c>
      <c r="D416" s="81" t="s">
        <v>403</v>
      </c>
      <c r="E416" s="82" t="s">
        <v>204</v>
      </c>
      <c r="F416" s="52">
        <v>77.92</v>
      </c>
      <c r="G416" s="53"/>
      <c r="H416" s="54"/>
      <c r="I416" s="92"/>
      <c r="J416" s="93"/>
    </row>
    <row r="417" spans="1:10" x14ac:dyDescent="0.25">
      <c r="A417" s="72" t="s">
        <v>387</v>
      </c>
      <c r="B417" s="79" t="s">
        <v>4</v>
      </c>
      <c r="C417" s="80" t="s">
        <v>37</v>
      </c>
      <c r="D417" s="81" t="s">
        <v>222</v>
      </c>
      <c r="E417" s="82" t="s">
        <v>99</v>
      </c>
      <c r="F417" s="52">
        <v>3.04</v>
      </c>
      <c r="G417" s="53"/>
      <c r="H417" s="54"/>
      <c r="I417" s="92"/>
      <c r="J417" s="93"/>
    </row>
    <row r="418" spans="1:10" ht="24" x14ac:dyDescent="0.25">
      <c r="A418" s="72" t="s">
        <v>736</v>
      </c>
      <c r="B418" s="79" t="s">
        <v>2</v>
      </c>
      <c r="C418" s="80" t="s">
        <v>443</v>
      </c>
      <c r="D418" s="81" t="s">
        <v>444</v>
      </c>
      <c r="E418" s="82" t="s">
        <v>204</v>
      </c>
      <c r="F418" s="52">
        <v>26.88</v>
      </c>
      <c r="G418" s="53"/>
      <c r="H418" s="54"/>
      <c r="I418" s="92"/>
      <c r="J418" s="93"/>
    </row>
    <row r="419" spans="1:10" x14ac:dyDescent="0.25">
      <c r="A419" s="72" t="s">
        <v>388</v>
      </c>
      <c r="B419" s="79" t="s">
        <v>2</v>
      </c>
      <c r="C419" s="80"/>
      <c r="D419" s="81" t="s">
        <v>445</v>
      </c>
      <c r="E419" s="82" t="s">
        <v>96</v>
      </c>
      <c r="F419" s="52">
        <v>0</v>
      </c>
      <c r="G419" s="53"/>
      <c r="H419" s="54"/>
      <c r="I419" s="92"/>
      <c r="J419" s="93"/>
    </row>
    <row r="420" spans="1:10" ht="24" x14ac:dyDescent="0.25">
      <c r="A420" s="72" t="s">
        <v>390</v>
      </c>
      <c r="B420" s="79" t="s">
        <v>2</v>
      </c>
      <c r="C420" s="80" t="s">
        <v>420</v>
      </c>
      <c r="D420" s="81" t="s">
        <v>421</v>
      </c>
      <c r="E420" s="82" t="s">
        <v>204</v>
      </c>
      <c r="F420" s="52">
        <v>87.36</v>
      </c>
      <c r="G420" s="53"/>
      <c r="H420" s="54"/>
      <c r="I420" s="92"/>
      <c r="J420" s="93"/>
    </row>
    <row r="421" spans="1:10" x14ac:dyDescent="0.25">
      <c r="A421" s="72" t="s">
        <v>393</v>
      </c>
      <c r="B421" s="79" t="s">
        <v>4</v>
      </c>
      <c r="C421" s="80" t="s">
        <v>37</v>
      </c>
      <c r="D421" s="81" t="s">
        <v>222</v>
      </c>
      <c r="E421" s="82" t="s">
        <v>99</v>
      </c>
      <c r="F421" s="52">
        <v>4.37</v>
      </c>
      <c r="G421" s="53"/>
      <c r="H421" s="54"/>
      <c r="I421" s="92"/>
      <c r="J421" s="93"/>
    </row>
    <row r="422" spans="1:10" ht="24" x14ac:dyDescent="0.25">
      <c r="A422" s="72" t="s">
        <v>394</v>
      </c>
      <c r="B422" s="79" t="s">
        <v>2</v>
      </c>
      <c r="C422" s="80" t="s">
        <v>385</v>
      </c>
      <c r="D422" s="81" t="s">
        <v>386</v>
      </c>
      <c r="E422" s="82" t="s">
        <v>180</v>
      </c>
      <c r="F422" s="52">
        <v>8.74</v>
      </c>
      <c r="G422" s="53"/>
      <c r="H422" s="54"/>
      <c r="I422" s="92"/>
      <c r="J422" s="93"/>
    </row>
    <row r="423" spans="1:10" ht="36" x14ac:dyDescent="0.25">
      <c r="A423" s="72" t="s">
        <v>395</v>
      </c>
      <c r="B423" s="79" t="s">
        <v>2</v>
      </c>
      <c r="C423" s="80" t="s">
        <v>1261</v>
      </c>
      <c r="D423" s="81" t="s">
        <v>1262</v>
      </c>
      <c r="E423" s="82" t="s">
        <v>204</v>
      </c>
      <c r="F423" s="52">
        <v>84.16</v>
      </c>
      <c r="G423" s="53"/>
      <c r="H423" s="54"/>
      <c r="I423" s="92"/>
      <c r="J423" s="93"/>
    </row>
    <row r="424" spans="1:10" ht="24" x14ac:dyDescent="0.25">
      <c r="A424" s="72" t="s">
        <v>396</v>
      </c>
      <c r="B424" s="79" t="s">
        <v>347</v>
      </c>
      <c r="C424" s="80" t="s">
        <v>429</v>
      </c>
      <c r="D424" s="81" t="s">
        <v>729</v>
      </c>
      <c r="E424" s="82" t="s">
        <v>232</v>
      </c>
      <c r="F424" s="52">
        <v>3.2</v>
      </c>
      <c r="G424" s="53"/>
      <c r="H424" s="54"/>
      <c r="I424" s="92"/>
      <c r="J424" s="93"/>
    </row>
    <row r="425" spans="1:10" ht="24" x14ac:dyDescent="0.25">
      <c r="A425" s="72" t="s">
        <v>397</v>
      </c>
      <c r="B425" s="79" t="s">
        <v>347</v>
      </c>
      <c r="C425" s="80" t="s">
        <v>446</v>
      </c>
      <c r="D425" s="81" t="s">
        <v>447</v>
      </c>
      <c r="E425" s="82" t="s">
        <v>204</v>
      </c>
      <c r="F425" s="52">
        <v>41.04</v>
      </c>
      <c r="G425" s="53"/>
      <c r="H425" s="54"/>
      <c r="I425" s="92"/>
      <c r="J425" s="93"/>
    </row>
    <row r="426" spans="1:10" x14ac:dyDescent="0.25">
      <c r="A426" s="72" t="s">
        <v>398</v>
      </c>
      <c r="B426" s="79" t="s">
        <v>2</v>
      </c>
      <c r="C426" s="80"/>
      <c r="D426" s="81" t="s">
        <v>448</v>
      </c>
      <c r="E426" s="82" t="s">
        <v>96</v>
      </c>
      <c r="F426" s="52">
        <v>0</v>
      </c>
      <c r="G426" s="53"/>
      <c r="H426" s="54"/>
      <c r="I426" s="92"/>
      <c r="J426" s="93"/>
    </row>
    <row r="427" spans="1:10" ht="24" x14ac:dyDescent="0.25">
      <c r="A427" s="72" t="s">
        <v>399</v>
      </c>
      <c r="B427" s="79" t="s">
        <v>347</v>
      </c>
      <c r="C427" s="80" t="s">
        <v>453</v>
      </c>
      <c r="D427" s="81" t="s">
        <v>454</v>
      </c>
      <c r="E427" s="82" t="s">
        <v>262</v>
      </c>
      <c r="F427" s="52">
        <v>2</v>
      </c>
      <c r="G427" s="53"/>
      <c r="H427" s="54"/>
      <c r="I427" s="92"/>
      <c r="J427" s="93"/>
    </row>
    <row r="428" spans="1:10" x14ac:dyDescent="0.25">
      <c r="A428" s="72" t="s">
        <v>952</v>
      </c>
      <c r="B428" s="79" t="s">
        <v>2</v>
      </c>
      <c r="C428" s="80"/>
      <c r="D428" s="81" t="s">
        <v>1278</v>
      </c>
      <c r="E428" s="82" t="s">
        <v>96</v>
      </c>
      <c r="F428" s="52">
        <v>0</v>
      </c>
      <c r="G428" s="53"/>
      <c r="H428" s="54"/>
      <c r="I428" s="92"/>
      <c r="J428" s="93"/>
    </row>
    <row r="429" spans="1:10" x14ac:dyDescent="0.25">
      <c r="A429" s="72" t="s">
        <v>953</v>
      </c>
      <c r="B429" s="79" t="s">
        <v>347</v>
      </c>
      <c r="C429" s="80" t="s">
        <v>1492</v>
      </c>
      <c r="D429" s="81" t="s">
        <v>1493</v>
      </c>
      <c r="E429" s="82" t="s">
        <v>204</v>
      </c>
      <c r="F429" s="52">
        <v>4.4800000000000004</v>
      </c>
      <c r="G429" s="53"/>
      <c r="H429" s="54"/>
      <c r="I429" s="92"/>
      <c r="J429" s="93"/>
    </row>
    <row r="430" spans="1:10" x14ac:dyDescent="0.25">
      <c r="A430" s="72" t="s">
        <v>954</v>
      </c>
      <c r="B430" s="79" t="s">
        <v>2</v>
      </c>
      <c r="C430" s="80"/>
      <c r="D430" s="81" t="s">
        <v>455</v>
      </c>
      <c r="E430" s="82" t="s">
        <v>96</v>
      </c>
      <c r="F430" s="52">
        <v>0</v>
      </c>
      <c r="G430" s="53"/>
      <c r="H430" s="54"/>
      <c r="I430" s="92"/>
      <c r="J430" s="93"/>
    </row>
    <row r="431" spans="1:10" x14ac:dyDescent="0.25">
      <c r="A431" s="72" t="s">
        <v>955</v>
      </c>
      <c r="B431" s="79" t="s">
        <v>347</v>
      </c>
      <c r="C431" s="80" t="s">
        <v>456</v>
      </c>
      <c r="D431" s="81" t="s">
        <v>457</v>
      </c>
      <c r="E431" s="82" t="s">
        <v>262</v>
      </c>
      <c r="F431" s="52">
        <v>8</v>
      </c>
      <c r="G431" s="53"/>
      <c r="H431" s="54"/>
      <c r="I431" s="92"/>
      <c r="J431" s="93"/>
    </row>
    <row r="432" spans="1:10" x14ac:dyDescent="0.25">
      <c r="A432" s="72" t="s">
        <v>956</v>
      </c>
      <c r="B432" s="79" t="s">
        <v>347</v>
      </c>
      <c r="C432" s="80" t="s">
        <v>458</v>
      </c>
      <c r="D432" s="81" t="s">
        <v>459</v>
      </c>
      <c r="E432" s="82" t="s">
        <v>262</v>
      </c>
      <c r="F432" s="52">
        <v>8</v>
      </c>
      <c r="G432" s="53"/>
      <c r="H432" s="54"/>
      <c r="I432" s="92"/>
      <c r="J432" s="93"/>
    </row>
    <row r="433" spans="1:10" x14ac:dyDescent="0.25">
      <c r="A433" s="72" t="s">
        <v>957</v>
      </c>
      <c r="B433" s="79" t="s">
        <v>347</v>
      </c>
      <c r="C433" s="80"/>
      <c r="D433" s="81" t="s">
        <v>754</v>
      </c>
      <c r="E433" s="82" t="s">
        <v>96</v>
      </c>
      <c r="F433" s="52">
        <v>0</v>
      </c>
      <c r="G433" s="53"/>
      <c r="H433" s="54"/>
      <c r="I433" s="92"/>
      <c r="J433" s="93"/>
    </row>
    <row r="434" spans="1:10" ht="24" x14ac:dyDescent="0.25">
      <c r="A434" s="72" t="s">
        <v>958</v>
      </c>
      <c r="B434" s="79" t="s">
        <v>2</v>
      </c>
      <c r="C434" s="80" t="s">
        <v>460</v>
      </c>
      <c r="D434" s="81" t="s">
        <v>461</v>
      </c>
      <c r="E434" s="82" t="s">
        <v>114</v>
      </c>
      <c r="F434" s="52">
        <v>8</v>
      </c>
      <c r="G434" s="53"/>
      <c r="H434" s="54"/>
      <c r="I434" s="92"/>
      <c r="J434" s="93"/>
    </row>
    <row r="435" spans="1:10" ht="24" x14ac:dyDescent="0.25">
      <c r="A435" s="72" t="s">
        <v>959</v>
      </c>
      <c r="B435" s="79" t="s">
        <v>2</v>
      </c>
      <c r="C435" s="80" t="s">
        <v>462</v>
      </c>
      <c r="D435" s="81" t="s">
        <v>463</v>
      </c>
      <c r="E435" s="82" t="s">
        <v>114</v>
      </c>
      <c r="F435" s="52">
        <v>8</v>
      </c>
      <c r="G435" s="53"/>
      <c r="H435" s="54"/>
      <c r="I435" s="92"/>
      <c r="J435" s="93"/>
    </row>
    <row r="436" spans="1:10" ht="36" x14ac:dyDescent="0.25">
      <c r="A436" s="72" t="s">
        <v>960</v>
      </c>
      <c r="B436" s="79" t="s">
        <v>2</v>
      </c>
      <c r="C436" s="80" t="s">
        <v>756</v>
      </c>
      <c r="D436" s="81" t="s">
        <v>757</v>
      </c>
      <c r="E436" s="82" t="s">
        <v>114</v>
      </c>
      <c r="F436" s="52">
        <v>20</v>
      </c>
      <c r="G436" s="53"/>
      <c r="H436" s="54"/>
      <c r="I436" s="92"/>
      <c r="J436" s="93"/>
    </row>
    <row r="437" spans="1:10" ht="36" x14ac:dyDescent="0.25">
      <c r="A437" s="72" t="s">
        <v>961</v>
      </c>
      <c r="B437" s="79" t="s">
        <v>2</v>
      </c>
      <c r="C437" s="80" t="s">
        <v>758</v>
      </c>
      <c r="D437" s="81" t="s">
        <v>759</v>
      </c>
      <c r="E437" s="82" t="s">
        <v>114</v>
      </c>
      <c r="F437" s="52">
        <v>20</v>
      </c>
      <c r="G437" s="53"/>
      <c r="H437" s="54"/>
      <c r="I437" s="92"/>
      <c r="J437" s="93"/>
    </row>
    <row r="438" spans="1:10" x14ac:dyDescent="0.25">
      <c r="A438" s="72" t="s">
        <v>1280</v>
      </c>
      <c r="B438" s="79" t="s">
        <v>2</v>
      </c>
      <c r="C438" s="80"/>
      <c r="D438" s="81" t="s">
        <v>464</v>
      </c>
      <c r="E438" s="82" t="s">
        <v>96</v>
      </c>
      <c r="F438" s="52">
        <v>0</v>
      </c>
      <c r="G438" s="53"/>
      <c r="H438" s="54"/>
      <c r="I438" s="92"/>
      <c r="J438" s="93"/>
    </row>
    <row r="439" spans="1:10" x14ac:dyDescent="0.25">
      <c r="A439" s="72" t="s">
        <v>1281</v>
      </c>
      <c r="B439" s="79" t="s">
        <v>347</v>
      </c>
      <c r="C439" s="80" t="s">
        <v>465</v>
      </c>
      <c r="D439" s="81" t="s">
        <v>466</v>
      </c>
      <c r="E439" s="82" t="s">
        <v>262</v>
      </c>
      <c r="F439" s="52">
        <v>6</v>
      </c>
      <c r="G439" s="53"/>
      <c r="H439" s="54"/>
      <c r="I439" s="92"/>
      <c r="J439" s="93"/>
    </row>
    <row r="440" spans="1:10" x14ac:dyDescent="0.25">
      <c r="A440" s="72" t="s">
        <v>1282</v>
      </c>
      <c r="B440" s="79" t="s">
        <v>347</v>
      </c>
      <c r="C440" s="80" t="s">
        <v>467</v>
      </c>
      <c r="D440" s="81" t="s">
        <v>468</v>
      </c>
      <c r="E440" s="82" t="s">
        <v>262</v>
      </c>
      <c r="F440" s="52">
        <v>2</v>
      </c>
      <c r="G440" s="53"/>
      <c r="H440" s="54"/>
      <c r="I440" s="92"/>
      <c r="J440" s="93"/>
    </row>
    <row r="441" spans="1:10" ht="24" x14ac:dyDescent="0.25">
      <c r="A441" s="72" t="s">
        <v>1283</v>
      </c>
      <c r="B441" s="79" t="s">
        <v>2</v>
      </c>
      <c r="C441" s="80" t="s">
        <v>469</v>
      </c>
      <c r="D441" s="81" t="s">
        <v>470</v>
      </c>
      <c r="E441" s="82" t="s">
        <v>114</v>
      </c>
      <c r="F441" s="52">
        <v>8</v>
      </c>
      <c r="G441" s="53"/>
      <c r="H441" s="54"/>
      <c r="I441" s="92"/>
      <c r="J441" s="93"/>
    </row>
    <row r="442" spans="1:10" ht="24" x14ac:dyDescent="0.25">
      <c r="A442" s="72" t="s">
        <v>1284</v>
      </c>
      <c r="B442" s="79" t="s">
        <v>2</v>
      </c>
      <c r="C442" s="80" t="s">
        <v>471</v>
      </c>
      <c r="D442" s="81" t="s">
        <v>472</v>
      </c>
      <c r="E442" s="82" t="s">
        <v>114</v>
      </c>
      <c r="F442" s="52">
        <v>8</v>
      </c>
      <c r="G442" s="53"/>
      <c r="H442" s="54"/>
      <c r="I442" s="92"/>
      <c r="J442" s="93"/>
    </row>
    <row r="443" spans="1:10" ht="24" x14ac:dyDescent="0.25">
      <c r="A443" s="72" t="s">
        <v>1285</v>
      </c>
      <c r="B443" s="79" t="s">
        <v>2</v>
      </c>
      <c r="C443" s="80" t="s">
        <v>473</v>
      </c>
      <c r="D443" s="81" t="s">
        <v>474</v>
      </c>
      <c r="E443" s="82" t="s">
        <v>114</v>
      </c>
      <c r="F443" s="52">
        <v>8</v>
      </c>
      <c r="G443" s="53"/>
      <c r="H443" s="54"/>
      <c r="I443" s="92"/>
      <c r="J443" s="93"/>
    </row>
    <row r="444" spans="1:10" ht="24" x14ac:dyDescent="0.25">
      <c r="A444" s="72" t="s">
        <v>1286</v>
      </c>
      <c r="B444" s="79" t="s">
        <v>347</v>
      </c>
      <c r="C444" s="80" t="s">
        <v>475</v>
      </c>
      <c r="D444" s="81" t="s">
        <v>476</v>
      </c>
      <c r="E444" s="82" t="s">
        <v>262</v>
      </c>
      <c r="F444" s="52">
        <v>8</v>
      </c>
      <c r="G444" s="53"/>
      <c r="H444" s="54"/>
      <c r="I444" s="92"/>
      <c r="J444" s="93"/>
    </row>
    <row r="445" spans="1:10" ht="24" x14ac:dyDescent="0.25">
      <c r="A445" s="72" t="s">
        <v>1287</v>
      </c>
      <c r="B445" s="79" t="s">
        <v>2</v>
      </c>
      <c r="C445" s="80" t="s">
        <v>477</v>
      </c>
      <c r="D445" s="81" t="s">
        <v>478</v>
      </c>
      <c r="E445" s="82" t="s">
        <v>114</v>
      </c>
      <c r="F445" s="52">
        <v>8</v>
      </c>
      <c r="G445" s="53"/>
      <c r="H445" s="54"/>
      <c r="I445" s="92"/>
      <c r="J445" s="93"/>
    </row>
    <row r="446" spans="1:10" ht="24" x14ac:dyDescent="0.25">
      <c r="A446" s="72" t="s">
        <v>1288</v>
      </c>
      <c r="B446" s="79" t="s">
        <v>347</v>
      </c>
      <c r="C446" s="80" t="s">
        <v>479</v>
      </c>
      <c r="D446" s="81" t="s">
        <v>480</v>
      </c>
      <c r="E446" s="82" t="s">
        <v>262</v>
      </c>
      <c r="F446" s="52">
        <v>8</v>
      </c>
      <c r="G446" s="53"/>
      <c r="H446" s="54"/>
      <c r="I446" s="92"/>
      <c r="J446" s="93"/>
    </row>
    <row r="447" spans="1:10" x14ac:dyDescent="0.25">
      <c r="A447" s="72" t="s">
        <v>1289</v>
      </c>
      <c r="B447" s="79" t="s">
        <v>347</v>
      </c>
      <c r="C447" s="80" t="s">
        <v>1438</v>
      </c>
      <c r="D447" s="81" t="s">
        <v>1439</v>
      </c>
      <c r="E447" s="82" t="s">
        <v>1379</v>
      </c>
      <c r="F447" s="52">
        <v>8</v>
      </c>
      <c r="G447" s="53"/>
      <c r="H447" s="54"/>
      <c r="I447" s="92"/>
      <c r="J447" s="93"/>
    </row>
    <row r="448" spans="1:10" ht="24" x14ac:dyDescent="0.25">
      <c r="A448" s="72" t="s">
        <v>1290</v>
      </c>
      <c r="B448" s="79" t="s">
        <v>2</v>
      </c>
      <c r="C448" s="80" t="s">
        <v>482</v>
      </c>
      <c r="D448" s="81" t="s">
        <v>483</v>
      </c>
      <c r="E448" s="82" t="s">
        <v>114</v>
      </c>
      <c r="F448" s="52">
        <v>8</v>
      </c>
      <c r="G448" s="53"/>
      <c r="H448" s="54"/>
      <c r="I448" s="92"/>
      <c r="J448" s="93"/>
    </row>
    <row r="449" spans="1:10" x14ac:dyDescent="0.25">
      <c r="A449" s="72" t="s">
        <v>1291</v>
      </c>
      <c r="B449" s="79" t="s">
        <v>347</v>
      </c>
      <c r="C449" s="80" t="s">
        <v>484</v>
      </c>
      <c r="D449" s="81" t="s">
        <v>485</v>
      </c>
      <c r="E449" s="82" t="s">
        <v>262</v>
      </c>
      <c r="F449" s="52">
        <v>8</v>
      </c>
      <c r="G449" s="53"/>
      <c r="H449" s="54"/>
      <c r="I449" s="92"/>
      <c r="J449" s="93"/>
    </row>
    <row r="450" spans="1:10" x14ac:dyDescent="0.25">
      <c r="A450" s="72" t="s">
        <v>1292</v>
      </c>
      <c r="B450" s="79" t="s">
        <v>347</v>
      </c>
      <c r="C450" s="80" t="s">
        <v>486</v>
      </c>
      <c r="D450" s="81" t="s">
        <v>487</v>
      </c>
      <c r="E450" s="82" t="s">
        <v>262</v>
      </c>
      <c r="F450" s="52">
        <v>8</v>
      </c>
      <c r="G450" s="53"/>
      <c r="H450" s="54"/>
      <c r="I450" s="92"/>
      <c r="J450" s="93"/>
    </row>
    <row r="451" spans="1:10" x14ac:dyDescent="0.25">
      <c r="A451" s="72" t="s">
        <v>406</v>
      </c>
      <c r="B451" s="79" t="s">
        <v>2</v>
      </c>
      <c r="C451" s="80"/>
      <c r="D451" s="81" t="s">
        <v>489</v>
      </c>
      <c r="E451" s="82" t="s">
        <v>96</v>
      </c>
      <c r="F451" s="52">
        <v>0</v>
      </c>
      <c r="G451" s="53"/>
      <c r="H451" s="54"/>
      <c r="I451" s="92"/>
      <c r="J451" s="93"/>
    </row>
    <row r="452" spans="1:10" x14ac:dyDescent="0.25">
      <c r="A452" s="72" t="s">
        <v>407</v>
      </c>
      <c r="B452" s="79" t="s">
        <v>2</v>
      </c>
      <c r="C452" s="80"/>
      <c r="D452" s="81" t="s">
        <v>1293</v>
      </c>
      <c r="E452" s="82" t="s">
        <v>96</v>
      </c>
      <c r="F452" s="52">
        <v>0</v>
      </c>
      <c r="G452" s="53"/>
      <c r="H452" s="54"/>
      <c r="I452" s="92"/>
      <c r="J452" s="93"/>
    </row>
    <row r="453" spans="1:10" ht="36" x14ac:dyDescent="0.25">
      <c r="A453" s="72" t="s">
        <v>408</v>
      </c>
      <c r="B453" s="79" t="s">
        <v>2</v>
      </c>
      <c r="C453" s="80" t="s">
        <v>491</v>
      </c>
      <c r="D453" s="81" t="s">
        <v>492</v>
      </c>
      <c r="E453" s="82" t="s">
        <v>180</v>
      </c>
      <c r="F453" s="52">
        <v>5.96</v>
      </c>
      <c r="G453" s="53"/>
      <c r="H453" s="54"/>
      <c r="I453" s="92"/>
      <c r="J453" s="93"/>
    </row>
    <row r="454" spans="1:10" ht="36" x14ac:dyDescent="0.25">
      <c r="A454" s="72" t="s">
        <v>411</v>
      </c>
      <c r="B454" s="79" t="s">
        <v>2</v>
      </c>
      <c r="C454" s="80" t="s">
        <v>402</v>
      </c>
      <c r="D454" s="81" t="s">
        <v>403</v>
      </c>
      <c r="E454" s="82" t="s">
        <v>204</v>
      </c>
      <c r="F454" s="52">
        <v>39.25</v>
      </c>
      <c r="G454" s="53"/>
      <c r="H454" s="54"/>
      <c r="I454" s="92"/>
      <c r="J454" s="93"/>
    </row>
    <row r="455" spans="1:10" x14ac:dyDescent="0.25">
      <c r="A455" s="72" t="s">
        <v>412</v>
      </c>
      <c r="B455" s="79" t="s">
        <v>6</v>
      </c>
      <c r="C455" s="80" t="s">
        <v>1385</v>
      </c>
      <c r="D455" s="81" t="s">
        <v>250</v>
      </c>
      <c r="E455" s="82" t="s">
        <v>251</v>
      </c>
      <c r="F455" s="52">
        <v>214.62</v>
      </c>
      <c r="G455" s="53"/>
      <c r="H455" s="54"/>
      <c r="I455" s="92"/>
      <c r="J455" s="93"/>
    </row>
    <row r="456" spans="1:10" x14ac:dyDescent="0.25">
      <c r="A456" s="72" t="s">
        <v>413</v>
      </c>
      <c r="B456" s="79" t="s">
        <v>6</v>
      </c>
      <c r="C456" s="80" t="s">
        <v>1405</v>
      </c>
      <c r="D456" s="81" t="s">
        <v>300</v>
      </c>
      <c r="E456" s="82" t="s">
        <v>251</v>
      </c>
      <c r="F456" s="52">
        <v>143.08000000000001</v>
      </c>
      <c r="G456" s="53"/>
      <c r="H456" s="54"/>
      <c r="I456" s="92"/>
      <c r="J456" s="93"/>
    </row>
    <row r="457" spans="1:10" ht="48" x14ac:dyDescent="0.25">
      <c r="A457" s="72" t="s">
        <v>962</v>
      </c>
      <c r="B457" s="79" t="s">
        <v>2</v>
      </c>
      <c r="C457" s="80" t="s">
        <v>493</v>
      </c>
      <c r="D457" s="81" t="s">
        <v>494</v>
      </c>
      <c r="E457" s="82" t="s">
        <v>204</v>
      </c>
      <c r="F457" s="52">
        <v>16.579999999999998</v>
      </c>
      <c r="G457" s="53"/>
      <c r="H457" s="54"/>
      <c r="I457" s="92"/>
      <c r="J457" s="93"/>
    </row>
    <row r="458" spans="1:10" ht="36" x14ac:dyDescent="0.25">
      <c r="A458" s="72" t="s">
        <v>963</v>
      </c>
      <c r="B458" s="79" t="s">
        <v>2</v>
      </c>
      <c r="C458" s="80" t="s">
        <v>495</v>
      </c>
      <c r="D458" s="81" t="s">
        <v>496</v>
      </c>
      <c r="E458" s="82" t="s">
        <v>204</v>
      </c>
      <c r="F458" s="52">
        <v>35.93</v>
      </c>
      <c r="G458" s="53"/>
      <c r="H458" s="54"/>
      <c r="I458" s="92"/>
      <c r="J458" s="93"/>
    </row>
    <row r="459" spans="1:10" ht="24" x14ac:dyDescent="0.25">
      <c r="A459" s="72" t="s">
        <v>1410</v>
      </c>
      <c r="B459" s="79" t="s">
        <v>347</v>
      </c>
      <c r="C459" s="80" t="s">
        <v>1294</v>
      </c>
      <c r="D459" s="81" t="s">
        <v>1295</v>
      </c>
      <c r="E459" s="82" t="s">
        <v>204</v>
      </c>
      <c r="F459" s="52">
        <v>22.11</v>
      </c>
      <c r="G459" s="53"/>
      <c r="H459" s="54"/>
      <c r="I459" s="92"/>
      <c r="J459" s="93"/>
    </row>
    <row r="460" spans="1:10" x14ac:dyDescent="0.25">
      <c r="A460" s="72" t="s">
        <v>414</v>
      </c>
      <c r="B460" s="79" t="s">
        <v>2</v>
      </c>
      <c r="C460" s="80"/>
      <c r="D460" s="81" t="s">
        <v>490</v>
      </c>
      <c r="E460" s="82" t="s">
        <v>96</v>
      </c>
      <c r="F460" s="52">
        <v>0</v>
      </c>
      <c r="G460" s="53"/>
      <c r="H460" s="54"/>
      <c r="I460" s="92"/>
      <c r="J460" s="93"/>
    </row>
    <row r="461" spans="1:10" ht="36" x14ac:dyDescent="0.25">
      <c r="A461" s="72" t="s">
        <v>416</v>
      </c>
      <c r="B461" s="79" t="s">
        <v>2</v>
      </c>
      <c r="C461" s="80" t="s">
        <v>491</v>
      </c>
      <c r="D461" s="81" t="s">
        <v>492</v>
      </c>
      <c r="E461" s="82" t="s">
        <v>180</v>
      </c>
      <c r="F461" s="52">
        <v>10.07</v>
      </c>
      <c r="G461" s="53"/>
      <c r="H461" s="54"/>
      <c r="I461" s="92"/>
      <c r="J461" s="93"/>
    </row>
    <row r="462" spans="1:10" ht="36" x14ac:dyDescent="0.25">
      <c r="A462" s="72" t="s">
        <v>417</v>
      </c>
      <c r="B462" s="79" t="s">
        <v>2</v>
      </c>
      <c r="C462" s="80" t="s">
        <v>402</v>
      </c>
      <c r="D462" s="81" t="s">
        <v>403</v>
      </c>
      <c r="E462" s="82" t="s">
        <v>204</v>
      </c>
      <c r="F462" s="52">
        <v>66.23</v>
      </c>
      <c r="G462" s="53"/>
      <c r="H462" s="54"/>
      <c r="I462" s="92"/>
      <c r="J462" s="93"/>
    </row>
    <row r="463" spans="1:10" x14ac:dyDescent="0.25">
      <c r="A463" s="72" t="s">
        <v>418</v>
      </c>
      <c r="B463" s="79" t="s">
        <v>347</v>
      </c>
      <c r="C463" s="80" t="s">
        <v>1385</v>
      </c>
      <c r="D463" s="81" t="s">
        <v>250</v>
      </c>
      <c r="E463" s="82" t="s">
        <v>251</v>
      </c>
      <c r="F463" s="52">
        <v>362.67</v>
      </c>
      <c r="G463" s="53"/>
      <c r="H463" s="54"/>
      <c r="I463" s="92"/>
      <c r="J463" s="93"/>
    </row>
    <row r="464" spans="1:10" x14ac:dyDescent="0.25">
      <c r="A464" s="72" t="s">
        <v>419</v>
      </c>
      <c r="B464" s="79" t="s">
        <v>347</v>
      </c>
      <c r="C464" s="80" t="s">
        <v>1405</v>
      </c>
      <c r="D464" s="81" t="s">
        <v>300</v>
      </c>
      <c r="E464" s="82" t="s">
        <v>251</v>
      </c>
      <c r="F464" s="52">
        <v>241.78</v>
      </c>
      <c r="G464" s="53"/>
      <c r="H464" s="54"/>
      <c r="I464" s="92"/>
      <c r="J464" s="93"/>
    </row>
    <row r="465" spans="1:10" ht="48" x14ac:dyDescent="0.25">
      <c r="A465" s="72" t="s">
        <v>964</v>
      </c>
      <c r="B465" s="79" t="s">
        <v>2</v>
      </c>
      <c r="C465" s="80" t="s">
        <v>493</v>
      </c>
      <c r="D465" s="81" t="s">
        <v>494</v>
      </c>
      <c r="E465" s="82" t="s">
        <v>204</v>
      </c>
      <c r="F465" s="52">
        <v>27.98</v>
      </c>
      <c r="G465" s="53"/>
      <c r="H465" s="54"/>
      <c r="I465" s="92"/>
      <c r="J465" s="93"/>
    </row>
    <row r="466" spans="1:10" ht="36" x14ac:dyDescent="0.25">
      <c r="A466" s="72" t="s">
        <v>965</v>
      </c>
      <c r="B466" s="79" t="s">
        <v>2</v>
      </c>
      <c r="C466" s="80" t="s">
        <v>495</v>
      </c>
      <c r="D466" s="81" t="s">
        <v>496</v>
      </c>
      <c r="E466" s="82" t="s">
        <v>204</v>
      </c>
      <c r="F466" s="52">
        <v>60.63</v>
      </c>
      <c r="G466" s="53"/>
      <c r="H466" s="54"/>
      <c r="I466" s="92"/>
      <c r="J466" s="93"/>
    </row>
    <row r="467" spans="1:10" ht="24" x14ac:dyDescent="0.25">
      <c r="A467" s="72" t="s">
        <v>1411</v>
      </c>
      <c r="B467" s="79" t="s">
        <v>347</v>
      </c>
      <c r="C467" s="80" t="s">
        <v>1294</v>
      </c>
      <c r="D467" s="81" t="s">
        <v>1295</v>
      </c>
      <c r="E467" s="82" t="s">
        <v>204</v>
      </c>
      <c r="F467" s="52">
        <v>37.31</v>
      </c>
      <c r="G467" s="53"/>
      <c r="H467" s="54"/>
      <c r="I467" s="92"/>
      <c r="J467" s="93"/>
    </row>
    <row r="468" spans="1:10" x14ac:dyDescent="0.25">
      <c r="A468" s="72" t="s">
        <v>737</v>
      </c>
      <c r="B468" s="79" t="s">
        <v>2</v>
      </c>
      <c r="C468" s="80"/>
      <c r="D468" s="81" t="s">
        <v>497</v>
      </c>
      <c r="E468" s="82" t="s">
        <v>96</v>
      </c>
      <c r="F468" s="52">
        <v>0</v>
      </c>
      <c r="G468" s="53"/>
      <c r="H468" s="54"/>
      <c r="I468" s="92"/>
      <c r="J468" s="93"/>
    </row>
    <row r="469" spans="1:10" ht="36" x14ac:dyDescent="0.25">
      <c r="A469" s="72" t="s">
        <v>738</v>
      </c>
      <c r="B469" s="79" t="s">
        <v>2</v>
      </c>
      <c r="C469" s="80" t="s">
        <v>491</v>
      </c>
      <c r="D469" s="81" t="s">
        <v>492</v>
      </c>
      <c r="E469" s="82" t="s">
        <v>180</v>
      </c>
      <c r="F469" s="52">
        <v>13.88</v>
      </c>
      <c r="G469" s="53"/>
      <c r="H469" s="54"/>
      <c r="I469" s="92"/>
      <c r="J469" s="93"/>
    </row>
    <row r="470" spans="1:10" ht="36" x14ac:dyDescent="0.25">
      <c r="A470" s="72" t="s">
        <v>739</v>
      </c>
      <c r="B470" s="79" t="s">
        <v>2</v>
      </c>
      <c r="C470" s="80" t="s">
        <v>402</v>
      </c>
      <c r="D470" s="81" t="s">
        <v>403</v>
      </c>
      <c r="E470" s="82" t="s">
        <v>204</v>
      </c>
      <c r="F470" s="52">
        <v>66.13</v>
      </c>
      <c r="G470" s="53"/>
      <c r="H470" s="54"/>
      <c r="I470" s="92"/>
      <c r="J470" s="93"/>
    </row>
    <row r="471" spans="1:10" x14ac:dyDescent="0.25">
      <c r="A471" s="72" t="s">
        <v>740</v>
      </c>
      <c r="B471" s="79" t="s">
        <v>347</v>
      </c>
      <c r="C471" s="80" t="s">
        <v>1385</v>
      </c>
      <c r="D471" s="81" t="s">
        <v>250</v>
      </c>
      <c r="E471" s="82" t="s">
        <v>251</v>
      </c>
      <c r="F471" s="52">
        <v>499.6</v>
      </c>
      <c r="G471" s="53"/>
      <c r="H471" s="54"/>
      <c r="I471" s="92"/>
      <c r="J471" s="93"/>
    </row>
    <row r="472" spans="1:10" x14ac:dyDescent="0.25">
      <c r="A472" s="72" t="s">
        <v>741</v>
      </c>
      <c r="B472" s="79" t="s">
        <v>347</v>
      </c>
      <c r="C472" s="80" t="s">
        <v>1405</v>
      </c>
      <c r="D472" s="81" t="s">
        <v>300</v>
      </c>
      <c r="E472" s="82" t="s">
        <v>251</v>
      </c>
      <c r="F472" s="52">
        <v>333.07</v>
      </c>
      <c r="G472" s="53"/>
      <c r="H472" s="54"/>
      <c r="I472" s="92"/>
      <c r="J472" s="93"/>
    </row>
    <row r="473" spans="1:10" ht="48" x14ac:dyDescent="0.25">
      <c r="A473" s="72" t="s">
        <v>966</v>
      </c>
      <c r="B473" s="79" t="s">
        <v>2</v>
      </c>
      <c r="C473" s="80" t="s">
        <v>493</v>
      </c>
      <c r="D473" s="81" t="s">
        <v>494</v>
      </c>
      <c r="E473" s="82" t="s">
        <v>204</v>
      </c>
      <c r="F473" s="52">
        <v>37.26</v>
      </c>
      <c r="G473" s="53"/>
      <c r="H473" s="54"/>
      <c r="I473" s="92"/>
      <c r="J473" s="93"/>
    </row>
    <row r="474" spans="1:10" ht="36" x14ac:dyDescent="0.25">
      <c r="A474" s="72" t="s">
        <v>967</v>
      </c>
      <c r="B474" s="79" t="s">
        <v>2</v>
      </c>
      <c r="C474" s="80" t="s">
        <v>495</v>
      </c>
      <c r="D474" s="81" t="s">
        <v>496</v>
      </c>
      <c r="E474" s="82" t="s">
        <v>204</v>
      </c>
      <c r="F474" s="52">
        <v>69.86</v>
      </c>
      <c r="G474" s="53"/>
      <c r="H474" s="54"/>
      <c r="I474" s="92"/>
      <c r="J474" s="93"/>
    </row>
    <row r="475" spans="1:10" ht="24" x14ac:dyDescent="0.25">
      <c r="A475" s="72" t="s">
        <v>1412</v>
      </c>
      <c r="B475" s="79" t="s">
        <v>347</v>
      </c>
      <c r="C475" s="80" t="s">
        <v>1294</v>
      </c>
      <c r="D475" s="81" t="s">
        <v>1295</v>
      </c>
      <c r="E475" s="82" t="s">
        <v>204</v>
      </c>
      <c r="F475" s="52">
        <v>37.26</v>
      </c>
      <c r="G475" s="53"/>
      <c r="H475" s="54"/>
      <c r="I475" s="92"/>
      <c r="J475" s="93"/>
    </row>
    <row r="476" spans="1:10" x14ac:dyDescent="0.25">
      <c r="A476" s="72" t="s">
        <v>742</v>
      </c>
      <c r="B476" s="79" t="s">
        <v>2</v>
      </c>
      <c r="C476" s="80"/>
      <c r="D476" s="81" t="s">
        <v>768</v>
      </c>
      <c r="E476" s="82" t="s">
        <v>96</v>
      </c>
      <c r="F476" s="52">
        <v>0</v>
      </c>
      <c r="G476" s="53"/>
      <c r="H476" s="54"/>
      <c r="I476" s="92"/>
      <c r="J476" s="93"/>
    </row>
    <row r="477" spans="1:10" ht="36" x14ac:dyDescent="0.25">
      <c r="A477" s="72" t="s">
        <v>743</v>
      </c>
      <c r="B477" s="79" t="s">
        <v>2</v>
      </c>
      <c r="C477" s="80" t="s">
        <v>491</v>
      </c>
      <c r="D477" s="81" t="s">
        <v>492</v>
      </c>
      <c r="E477" s="82" t="s">
        <v>180</v>
      </c>
      <c r="F477" s="52">
        <v>3.16</v>
      </c>
      <c r="G477" s="53"/>
      <c r="H477" s="54"/>
      <c r="I477" s="92"/>
      <c r="J477" s="93"/>
    </row>
    <row r="478" spans="1:10" ht="36" x14ac:dyDescent="0.25">
      <c r="A478" s="72" t="s">
        <v>744</v>
      </c>
      <c r="B478" s="79" t="s">
        <v>2</v>
      </c>
      <c r="C478" s="80" t="s">
        <v>402</v>
      </c>
      <c r="D478" s="81" t="s">
        <v>403</v>
      </c>
      <c r="E478" s="82" t="s">
        <v>204</v>
      </c>
      <c r="F478" s="52">
        <v>20.75</v>
      </c>
      <c r="G478" s="53"/>
      <c r="H478" s="54"/>
      <c r="I478" s="92"/>
      <c r="J478" s="93"/>
    </row>
    <row r="479" spans="1:10" x14ac:dyDescent="0.25">
      <c r="A479" s="72" t="s">
        <v>745</v>
      </c>
      <c r="B479" s="79" t="s">
        <v>347</v>
      </c>
      <c r="C479" s="80" t="s">
        <v>1385</v>
      </c>
      <c r="D479" s="81" t="s">
        <v>250</v>
      </c>
      <c r="E479" s="82" t="s">
        <v>251</v>
      </c>
      <c r="F479" s="52">
        <v>113.61</v>
      </c>
      <c r="G479" s="53"/>
      <c r="H479" s="54"/>
      <c r="I479" s="92"/>
      <c r="J479" s="93"/>
    </row>
    <row r="480" spans="1:10" x14ac:dyDescent="0.25">
      <c r="A480" s="72" t="s">
        <v>746</v>
      </c>
      <c r="B480" s="79" t="s">
        <v>347</v>
      </c>
      <c r="C480" s="80" t="s">
        <v>1405</v>
      </c>
      <c r="D480" s="81" t="s">
        <v>300</v>
      </c>
      <c r="E480" s="82" t="s">
        <v>251</v>
      </c>
      <c r="F480" s="52">
        <v>75.739999999999995</v>
      </c>
      <c r="G480" s="53"/>
      <c r="H480" s="54"/>
      <c r="I480" s="92"/>
      <c r="J480" s="93"/>
    </row>
    <row r="481" spans="1:10" ht="48" x14ac:dyDescent="0.25">
      <c r="A481" s="72" t="s">
        <v>747</v>
      </c>
      <c r="B481" s="79" t="s">
        <v>2</v>
      </c>
      <c r="C481" s="80" t="s">
        <v>493</v>
      </c>
      <c r="D481" s="81" t="s">
        <v>494</v>
      </c>
      <c r="E481" s="82" t="s">
        <v>204</v>
      </c>
      <c r="F481" s="52">
        <v>8.77</v>
      </c>
      <c r="G481" s="53"/>
      <c r="H481" s="54"/>
      <c r="I481" s="92"/>
      <c r="J481" s="93"/>
    </row>
    <row r="482" spans="1:10" ht="36" x14ac:dyDescent="0.25">
      <c r="A482" s="72" t="s">
        <v>748</v>
      </c>
      <c r="B482" s="79" t="s">
        <v>2</v>
      </c>
      <c r="C482" s="80" t="s">
        <v>495</v>
      </c>
      <c r="D482" s="81" t="s">
        <v>496</v>
      </c>
      <c r="E482" s="82" t="s">
        <v>204</v>
      </c>
      <c r="F482" s="52">
        <v>18.989999999999998</v>
      </c>
      <c r="G482" s="53"/>
      <c r="H482" s="54"/>
      <c r="I482" s="92"/>
      <c r="J482" s="93"/>
    </row>
    <row r="483" spans="1:10" ht="24" x14ac:dyDescent="0.25">
      <c r="A483" s="72" t="s">
        <v>1413</v>
      </c>
      <c r="B483" s="79" t="s">
        <v>347</v>
      </c>
      <c r="C483" s="80" t="s">
        <v>1294</v>
      </c>
      <c r="D483" s="81" t="s">
        <v>1295</v>
      </c>
      <c r="E483" s="82" t="s">
        <v>204</v>
      </c>
      <c r="F483" s="52">
        <v>11.69</v>
      </c>
      <c r="G483" s="53"/>
      <c r="H483" s="54"/>
      <c r="I483" s="92"/>
      <c r="J483" s="93"/>
    </row>
    <row r="484" spans="1:10" x14ac:dyDescent="0.25">
      <c r="A484" s="72" t="s">
        <v>749</v>
      </c>
      <c r="B484" s="79" t="s">
        <v>2</v>
      </c>
      <c r="C484" s="80"/>
      <c r="D484" s="81" t="s">
        <v>498</v>
      </c>
      <c r="E484" s="82" t="s">
        <v>96</v>
      </c>
      <c r="F484" s="52">
        <v>0</v>
      </c>
      <c r="G484" s="53"/>
      <c r="H484" s="54"/>
      <c r="I484" s="92"/>
      <c r="J484" s="93"/>
    </row>
    <row r="485" spans="1:10" ht="36" x14ac:dyDescent="0.25">
      <c r="A485" s="72" t="s">
        <v>750</v>
      </c>
      <c r="B485" s="79" t="s">
        <v>2</v>
      </c>
      <c r="C485" s="80" t="s">
        <v>491</v>
      </c>
      <c r="D485" s="81" t="s">
        <v>492</v>
      </c>
      <c r="E485" s="82" t="s">
        <v>180</v>
      </c>
      <c r="F485" s="52">
        <v>2.5299999999999998</v>
      </c>
      <c r="G485" s="53"/>
      <c r="H485" s="54"/>
      <c r="I485" s="92"/>
      <c r="J485" s="93"/>
    </row>
    <row r="486" spans="1:10" ht="36" x14ac:dyDescent="0.25">
      <c r="A486" s="72" t="s">
        <v>968</v>
      </c>
      <c r="B486" s="79" t="s">
        <v>2</v>
      </c>
      <c r="C486" s="80" t="s">
        <v>402</v>
      </c>
      <c r="D486" s="81" t="s">
        <v>403</v>
      </c>
      <c r="E486" s="82" t="s">
        <v>204</v>
      </c>
      <c r="F486" s="52">
        <v>40.5</v>
      </c>
      <c r="G486" s="53"/>
      <c r="H486" s="54"/>
      <c r="I486" s="92"/>
      <c r="J486" s="93"/>
    </row>
    <row r="487" spans="1:10" x14ac:dyDescent="0.25">
      <c r="A487" s="72" t="s">
        <v>969</v>
      </c>
      <c r="B487" s="79" t="s">
        <v>347</v>
      </c>
      <c r="C487" s="80" t="s">
        <v>1385</v>
      </c>
      <c r="D487" s="81" t="s">
        <v>250</v>
      </c>
      <c r="E487" s="82" t="s">
        <v>251</v>
      </c>
      <c r="F487" s="52">
        <v>91.13</v>
      </c>
      <c r="G487" s="53"/>
      <c r="H487" s="54"/>
      <c r="I487" s="92"/>
      <c r="J487" s="93"/>
    </row>
    <row r="488" spans="1:10" x14ac:dyDescent="0.25">
      <c r="A488" s="72" t="s">
        <v>970</v>
      </c>
      <c r="B488" s="79" t="s">
        <v>347</v>
      </c>
      <c r="C488" s="80" t="s">
        <v>1405</v>
      </c>
      <c r="D488" s="81" t="s">
        <v>300</v>
      </c>
      <c r="E488" s="82" t="s">
        <v>251</v>
      </c>
      <c r="F488" s="52">
        <v>60.75</v>
      </c>
      <c r="G488" s="53"/>
      <c r="H488" s="54"/>
      <c r="I488" s="92"/>
      <c r="J488" s="93"/>
    </row>
    <row r="489" spans="1:10" x14ac:dyDescent="0.25">
      <c r="A489" s="72" t="s">
        <v>1414</v>
      </c>
      <c r="B489" s="79" t="s">
        <v>347</v>
      </c>
      <c r="C489" s="80" t="s">
        <v>499</v>
      </c>
      <c r="D489" s="81" t="s">
        <v>500</v>
      </c>
      <c r="E489" s="82" t="s">
        <v>180</v>
      </c>
      <c r="F489" s="52">
        <v>3.4</v>
      </c>
      <c r="G489" s="53"/>
      <c r="H489" s="54"/>
      <c r="I489" s="92"/>
      <c r="J489" s="93"/>
    </row>
    <row r="490" spans="1:10" x14ac:dyDescent="0.25">
      <c r="A490" s="72" t="s">
        <v>751</v>
      </c>
      <c r="B490" s="79" t="s">
        <v>2</v>
      </c>
      <c r="C490" s="80"/>
      <c r="D490" s="81" t="s">
        <v>769</v>
      </c>
      <c r="E490" s="82" t="s">
        <v>96</v>
      </c>
      <c r="F490" s="52">
        <v>0</v>
      </c>
      <c r="G490" s="53"/>
      <c r="H490" s="54"/>
      <c r="I490" s="92"/>
      <c r="J490" s="93"/>
    </row>
    <row r="491" spans="1:10" x14ac:dyDescent="0.25">
      <c r="A491" s="72" t="s">
        <v>752</v>
      </c>
      <c r="B491" s="79" t="s">
        <v>347</v>
      </c>
      <c r="C491" s="80" t="s">
        <v>770</v>
      </c>
      <c r="D491" s="81" t="s">
        <v>771</v>
      </c>
      <c r="E491" s="82" t="s">
        <v>262</v>
      </c>
      <c r="F491" s="52">
        <v>62</v>
      </c>
      <c r="G491" s="53"/>
      <c r="H491" s="54"/>
      <c r="I491" s="92"/>
      <c r="J491" s="93"/>
    </row>
    <row r="492" spans="1:10" x14ac:dyDescent="0.25">
      <c r="A492" s="72" t="s">
        <v>753</v>
      </c>
      <c r="B492" s="79" t="s">
        <v>2</v>
      </c>
      <c r="C492" s="80"/>
      <c r="D492" s="81" t="s">
        <v>501</v>
      </c>
      <c r="E492" s="82" t="s">
        <v>96</v>
      </c>
      <c r="F492" s="52">
        <v>0</v>
      </c>
      <c r="G492" s="53"/>
      <c r="H492" s="54"/>
      <c r="I492" s="92"/>
      <c r="J492" s="93"/>
    </row>
    <row r="493" spans="1:10" x14ac:dyDescent="0.25">
      <c r="A493" s="72" t="s">
        <v>755</v>
      </c>
      <c r="B493" s="79" t="s">
        <v>347</v>
      </c>
      <c r="C493" s="80" t="s">
        <v>502</v>
      </c>
      <c r="D493" s="81" t="s">
        <v>503</v>
      </c>
      <c r="E493" s="82" t="s">
        <v>232</v>
      </c>
      <c r="F493" s="52">
        <v>991.6</v>
      </c>
      <c r="G493" s="53"/>
      <c r="H493" s="54"/>
      <c r="I493" s="92"/>
      <c r="J493" s="93"/>
    </row>
    <row r="494" spans="1:10" x14ac:dyDescent="0.25">
      <c r="A494" s="72" t="s">
        <v>760</v>
      </c>
      <c r="B494" s="79" t="s">
        <v>2</v>
      </c>
      <c r="C494" s="80"/>
      <c r="D494" s="81" t="s">
        <v>504</v>
      </c>
      <c r="E494" s="82" t="s">
        <v>96</v>
      </c>
      <c r="F494" s="52">
        <v>0</v>
      </c>
      <c r="G494" s="53"/>
      <c r="H494" s="54"/>
      <c r="I494" s="92"/>
      <c r="J494" s="93"/>
    </row>
    <row r="495" spans="1:10" x14ac:dyDescent="0.25">
      <c r="A495" s="72" t="s">
        <v>761</v>
      </c>
      <c r="B495" s="79" t="s">
        <v>347</v>
      </c>
      <c r="C495" s="80" t="s">
        <v>1440</v>
      </c>
      <c r="D495" s="81" t="s">
        <v>1296</v>
      </c>
      <c r="E495" s="82" t="s">
        <v>1379</v>
      </c>
      <c r="F495" s="52">
        <v>4</v>
      </c>
      <c r="G495" s="53"/>
      <c r="H495" s="54"/>
      <c r="I495" s="92"/>
      <c r="J495" s="93"/>
    </row>
    <row r="496" spans="1:10" ht="24" x14ac:dyDescent="0.25">
      <c r="A496" s="72" t="s">
        <v>422</v>
      </c>
      <c r="B496" s="79" t="s">
        <v>2</v>
      </c>
      <c r="C496" s="80"/>
      <c r="D496" s="81" t="s">
        <v>2100</v>
      </c>
      <c r="E496" s="82" t="s">
        <v>96</v>
      </c>
      <c r="F496" s="52">
        <v>0</v>
      </c>
      <c r="G496" s="53"/>
      <c r="H496" s="54"/>
      <c r="I496" s="92"/>
      <c r="J496" s="93"/>
    </row>
    <row r="497" spans="1:10" x14ac:dyDescent="0.25">
      <c r="A497" s="72" t="s">
        <v>762</v>
      </c>
      <c r="B497" s="79" t="s">
        <v>2</v>
      </c>
      <c r="C497" s="80"/>
      <c r="D497" s="81" t="s">
        <v>2101</v>
      </c>
      <c r="E497" s="82" t="s">
        <v>96</v>
      </c>
      <c r="F497" s="52">
        <v>0</v>
      </c>
      <c r="G497" s="53"/>
      <c r="H497" s="54"/>
      <c r="I497" s="92"/>
      <c r="J497" s="93"/>
    </row>
    <row r="498" spans="1:10" ht="24" x14ac:dyDescent="0.25">
      <c r="A498" s="72" t="s">
        <v>763</v>
      </c>
      <c r="B498" s="79" t="s">
        <v>2</v>
      </c>
      <c r="C498" s="80" t="s">
        <v>505</v>
      </c>
      <c r="D498" s="81" t="s">
        <v>506</v>
      </c>
      <c r="E498" s="82" t="s">
        <v>180</v>
      </c>
      <c r="F498" s="52">
        <v>36.68</v>
      </c>
      <c r="G498" s="53"/>
      <c r="H498" s="54"/>
      <c r="I498" s="92"/>
      <c r="J498" s="93"/>
    </row>
    <row r="499" spans="1:10" ht="36" x14ac:dyDescent="0.25">
      <c r="A499" s="72" t="s">
        <v>764</v>
      </c>
      <c r="B499" s="79" t="s">
        <v>2</v>
      </c>
      <c r="C499" s="80" t="s">
        <v>402</v>
      </c>
      <c r="D499" s="81" t="s">
        <v>403</v>
      </c>
      <c r="E499" s="82" t="s">
        <v>204</v>
      </c>
      <c r="F499" s="52">
        <v>440.11</v>
      </c>
      <c r="G499" s="53"/>
      <c r="H499" s="54"/>
      <c r="I499" s="92"/>
      <c r="J499" s="93"/>
    </row>
    <row r="500" spans="1:10" x14ac:dyDescent="0.25">
      <c r="A500" s="72" t="s">
        <v>765</v>
      </c>
      <c r="B500" s="79" t="s">
        <v>347</v>
      </c>
      <c r="C500" s="80" t="s">
        <v>1385</v>
      </c>
      <c r="D500" s="81" t="s">
        <v>250</v>
      </c>
      <c r="E500" s="82" t="s">
        <v>251</v>
      </c>
      <c r="F500" s="52">
        <v>2347.2600000000002</v>
      </c>
      <c r="G500" s="53"/>
      <c r="H500" s="54"/>
      <c r="I500" s="92"/>
      <c r="J500" s="93"/>
    </row>
    <row r="501" spans="1:10" x14ac:dyDescent="0.25">
      <c r="A501" s="72" t="s">
        <v>1415</v>
      </c>
      <c r="B501" s="79" t="s">
        <v>347</v>
      </c>
      <c r="C501" s="80" t="s">
        <v>1405</v>
      </c>
      <c r="D501" s="81" t="s">
        <v>300</v>
      </c>
      <c r="E501" s="82" t="s">
        <v>251</v>
      </c>
      <c r="F501" s="52">
        <v>586.82000000000005</v>
      </c>
      <c r="G501" s="53"/>
      <c r="H501" s="54"/>
      <c r="I501" s="92"/>
      <c r="J501" s="93"/>
    </row>
    <row r="502" spans="1:10" ht="24" x14ac:dyDescent="0.25">
      <c r="A502" s="72" t="s">
        <v>766</v>
      </c>
      <c r="B502" s="79"/>
      <c r="C502" s="80"/>
      <c r="D502" s="81" t="s">
        <v>2102</v>
      </c>
      <c r="E502" s="82" t="s">
        <v>96</v>
      </c>
      <c r="F502" s="52">
        <v>0</v>
      </c>
      <c r="G502" s="53"/>
      <c r="H502" s="54"/>
      <c r="I502" s="92"/>
      <c r="J502" s="93"/>
    </row>
    <row r="503" spans="1:10" ht="24" x14ac:dyDescent="0.25">
      <c r="A503" s="72" t="s">
        <v>767</v>
      </c>
      <c r="B503" s="79" t="s">
        <v>347</v>
      </c>
      <c r="C503" s="80" t="s">
        <v>507</v>
      </c>
      <c r="D503" s="81" t="s">
        <v>508</v>
      </c>
      <c r="E503" s="82" t="s">
        <v>204</v>
      </c>
      <c r="F503" s="52">
        <v>857.78</v>
      </c>
      <c r="G503" s="53"/>
      <c r="H503" s="54"/>
      <c r="I503" s="92"/>
      <c r="J503" s="93"/>
    </row>
    <row r="504" spans="1:10" x14ac:dyDescent="0.25">
      <c r="A504" s="72" t="s">
        <v>432</v>
      </c>
      <c r="B504" s="79" t="s">
        <v>2</v>
      </c>
      <c r="C504" s="80"/>
      <c r="D504" s="81" t="s">
        <v>1494</v>
      </c>
      <c r="E504" s="82" t="s">
        <v>96</v>
      </c>
      <c r="F504" s="52">
        <v>0</v>
      </c>
      <c r="G504" s="53"/>
      <c r="H504" s="54"/>
      <c r="I504" s="92"/>
      <c r="J504" s="93"/>
    </row>
    <row r="505" spans="1:10" ht="36" x14ac:dyDescent="0.25">
      <c r="A505" s="72" t="s">
        <v>971</v>
      </c>
      <c r="B505" s="79" t="s">
        <v>1372</v>
      </c>
      <c r="C505" s="80" t="s">
        <v>1495</v>
      </c>
      <c r="D505" s="81" t="s">
        <v>1496</v>
      </c>
      <c r="E505" s="82" t="s">
        <v>1376</v>
      </c>
      <c r="F505" s="52">
        <v>3000</v>
      </c>
      <c r="G505" s="53"/>
      <c r="H505" s="54"/>
      <c r="I505" s="92"/>
      <c r="J505" s="93"/>
    </row>
    <row r="506" spans="1:10" ht="36" x14ac:dyDescent="0.25">
      <c r="A506" s="72" t="s">
        <v>1297</v>
      </c>
      <c r="B506" s="79" t="s">
        <v>1372</v>
      </c>
      <c r="C506" s="80" t="s">
        <v>1497</v>
      </c>
      <c r="D506" s="81" t="s">
        <v>1498</v>
      </c>
      <c r="E506" s="82" t="s">
        <v>1376</v>
      </c>
      <c r="F506" s="52">
        <v>10000</v>
      </c>
      <c r="G506" s="53"/>
      <c r="H506" s="54"/>
      <c r="I506" s="92"/>
      <c r="J506" s="93"/>
    </row>
    <row r="507" spans="1:10" ht="36" x14ac:dyDescent="0.25">
      <c r="A507" s="72" t="s">
        <v>1499</v>
      </c>
      <c r="B507" s="79" t="s">
        <v>1372</v>
      </c>
      <c r="C507" s="80" t="s">
        <v>1500</v>
      </c>
      <c r="D507" s="81" t="s">
        <v>1501</v>
      </c>
      <c r="E507" s="82" t="s">
        <v>1376</v>
      </c>
      <c r="F507" s="52">
        <v>2000</v>
      </c>
      <c r="G507" s="53"/>
      <c r="H507" s="54"/>
      <c r="I507" s="92"/>
      <c r="J507" s="93"/>
    </row>
    <row r="508" spans="1:10" ht="24" x14ac:dyDescent="0.25">
      <c r="A508" s="72" t="s">
        <v>1502</v>
      </c>
      <c r="B508" s="79" t="s">
        <v>1372</v>
      </c>
      <c r="C508" s="80" t="s">
        <v>1503</v>
      </c>
      <c r="D508" s="81" t="s">
        <v>1504</v>
      </c>
      <c r="E508" s="82" t="s">
        <v>1377</v>
      </c>
      <c r="F508" s="52">
        <v>30</v>
      </c>
      <c r="G508" s="53"/>
      <c r="H508" s="54"/>
      <c r="I508" s="92"/>
      <c r="J508" s="93"/>
    </row>
    <row r="509" spans="1:10" ht="24" x14ac:dyDescent="0.25">
      <c r="A509" s="72" t="s">
        <v>1505</v>
      </c>
      <c r="B509" s="79" t="s">
        <v>1372</v>
      </c>
      <c r="C509" s="80" t="s">
        <v>1506</v>
      </c>
      <c r="D509" s="81" t="s">
        <v>1507</v>
      </c>
      <c r="E509" s="82" t="s">
        <v>1377</v>
      </c>
      <c r="F509" s="52">
        <v>5</v>
      </c>
      <c r="G509" s="53"/>
      <c r="H509" s="54"/>
      <c r="I509" s="92"/>
      <c r="J509" s="93"/>
    </row>
    <row r="510" spans="1:10" x14ac:dyDescent="0.25">
      <c r="A510" s="72" t="s">
        <v>1508</v>
      </c>
      <c r="B510" s="79" t="s">
        <v>1372</v>
      </c>
      <c r="C510" s="80" t="s">
        <v>1509</v>
      </c>
      <c r="D510" s="81" t="s">
        <v>1510</v>
      </c>
      <c r="E510" s="82" t="s">
        <v>1376</v>
      </c>
      <c r="F510" s="52">
        <v>3</v>
      </c>
      <c r="G510" s="53"/>
      <c r="H510" s="54"/>
      <c r="I510" s="92"/>
      <c r="J510" s="93"/>
    </row>
    <row r="511" spans="1:10" ht="24" x14ac:dyDescent="0.25">
      <c r="A511" s="72" t="s">
        <v>1511</v>
      </c>
      <c r="B511" s="79" t="s">
        <v>1372</v>
      </c>
      <c r="C511" s="80" t="s">
        <v>1512</v>
      </c>
      <c r="D511" s="81" t="s">
        <v>1513</v>
      </c>
      <c r="E511" s="82" t="s">
        <v>1377</v>
      </c>
      <c r="F511" s="52">
        <v>110</v>
      </c>
      <c r="G511" s="53"/>
      <c r="H511" s="54"/>
      <c r="I511" s="92"/>
      <c r="J511" s="93"/>
    </row>
    <row r="512" spans="1:10" x14ac:dyDescent="0.25">
      <c r="A512" s="72" t="s">
        <v>1514</v>
      </c>
      <c r="B512" s="79" t="s">
        <v>1372</v>
      </c>
      <c r="C512" s="80" t="s">
        <v>1515</v>
      </c>
      <c r="D512" s="81" t="s">
        <v>1516</v>
      </c>
      <c r="E512" s="82" t="s">
        <v>1377</v>
      </c>
      <c r="F512" s="52">
        <v>110</v>
      </c>
      <c r="G512" s="53"/>
      <c r="H512" s="54"/>
      <c r="I512" s="92"/>
      <c r="J512" s="93"/>
    </row>
    <row r="513" spans="1:10" ht="36" x14ac:dyDescent="0.25">
      <c r="A513" s="72" t="s">
        <v>1517</v>
      </c>
      <c r="B513" s="79" t="s">
        <v>1372</v>
      </c>
      <c r="C513" s="80" t="s">
        <v>1518</v>
      </c>
      <c r="D513" s="81" t="s">
        <v>1519</v>
      </c>
      <c r="E513" s="82" t="s">
        <v>1377</v>
      </c>
      <c r="F513" s="52">
        <v>110</v>
      </c>
      <c r="G513" s="53"/>
      <c r="H513" s="54"/>
      <c r="I513" s="92"/>
      <c r="J513" s="93"/>
    </row>
    <row r="514" spans="1:10" x14ac:dyDescent="0.25">
      <c r="A514" s="72" t="s">
        <v>1520</v>
      </c>
      <c r="B514" s="79" t="s">
        <v>1373</v>
      </c>
      <c r="C514" s="80" t="s">
        <v>1375</v>
      </c>
      <c r="D514" s="81" t="s">
        <v>1521</v>
      </c>
      <c r="E514" s="82" t="s">
        <v>262</v>
      </c>
      <c r="F514" s="52">
        <v>133</v>
      </c>
      <c r="G514" s="53"/>
      <c r="H514" s="54"/>
      <c r="I514" s="92"/>
      <c r="J514" s="93"/>
    </row>
    <row r="515" spans="1:10" x14ac:dyDescent="0.25">
      <c r="A515" s="72" t="s">
        <v>1522</v>
      </c>
      <c r="B515" s="79" t="s">
        <v>1373</v>
      </c>
      <c r="C515" s="80" t="s">
        <v>1374</v>
      </c>
      <c r="D515" s="81" t="s">
        <v>1523</v>
      </c>
      <c r="E515" s="82" t="s">
        <v>1524</v>
      </c>
      <c r="F515" s="52">
        <v>133</v>
      </c>
      <c r="G515" s="53"/>
      <c r="H515" s="54"/>
      <c r="I515" s="92"/>
      <c r="J515" s="93"/>
    </row>
    <row r="516" spans="1:10" x14ac:dyDescent="0.25">
      <c r="A516" s="72" t="s">
        <v>1525</v>
      </c>
      <c r="B516" s="79" t="s">
        <v>347</v>
      </c>
      <c r="C516" s="80" t="s">
        <v>1298</v>
      </c>
      <c r="D516" s="81" t="s">
        <v>1299</v>
      </c>
      <c r="E516" s="82" t="s">
        <v>262</v>
      </c>
      <c r="F516" s="52">
        <v>3</v>
      </c>
      <c r="G516" s="53"/>
      <c r="H516" s="54"/>
      <c r="I516" s="92"/>
      <c r="J516" s="93"/>
    </row>
    <row r="517" spans="1:10" x14ac:dyDescent="0.25">
      <c r="A517" s="72" t="s">
        <v>451</v>
      </c>
      <c r="B517" s="79" t="s">
        <v>2</v>
      </c>
      <c r="C517" s="80"/>
      <c r="D517" s="81" t="s">
        <v>510</v>
      </c>
      <c r="E517" s="82" t="s">
        <v>96</v>
      </c>
      <c r="F517" s="52">
        <v>0</v>
      </c>
      <c r="G517" s="53"/>
      <c r="H517" s="54"/>
      <c r="I517" s="92"/>
      <c r="J517" s="93"/>
    </row>
    <row r="518" spans="1:10" x14ac:dyDescent="0.25">
      <c r="A518" s="72" t="s">
        <v>972</v>
      </c>
      <c r="B518" s="79" t="s">
        <v>2</v>
      </c>
      <c r="C518" s="80"/>
      <c r="D518" s="81" t="s">
        <v>511</v>
      </c>
      <c r="E518" s="82" t="s">
        <v>96</v>
      </c>
      <c r="F518" s="52">
        <v>0</v>
      </c>
      <c r="G518" s="53"/>
      <c r="H518" s="54"/>
      <c r="I518" s="92"/>
      <c r="J518" s="93"/>
    </row>
    <row r="519" spans="1:10" ht="24" x14ac:dyDescent="0.25">
      <c r="A519" s="72" t="s">
        <v>973</v>
      </c>
      <c r="B519" s="79" t="s">
        <v>347</v>
      </c>
      <c r="C519" s="80" t="s">
        <v>512</v>
      </c>
      <c r="D519" s="81" t="s">
        <v>513</v>
      </c>
      <c r="E519" s="82" t="s">
        <v>262</v>
      </c>
      <c r="F519" s="52">
        <v>235</v>
      </c>
      <c r="G519" s="53"/>
      <c r="H519" s="54"/>
      <c r="I519" s="92"/>
      <c r="J519" s="93"/>
    </row>
    <row r="520" spans="1:10" x14ac:dyDescent="0.25">
      <c r="A520" s="72" t="s">
        <v>974</v>
      </c>
      <c r="B520" s="79" t="s">
        <v>347</v>
      </c>
      <c r="C520" s="80" t="s">
        <v>514</v>
      </c>
      <c r="D520" s="81" t="s">
        <v>515</v>
      </c>
      <c r="E520" s="82" t="s">
        <v>262</v>
      </c>
      <c r="F520" s="52">
        <v>510</v>
      </c>
      <c r="G520" s="53"/>
      <c r="H520" s="54"/>
      <c r="I520" s="92"/>
      <c r="J520" s="93"/>
    </row>
    <row r="521" spans="1:10" ht="24" x14ac:dyDescent="0.25">
      <c r="A521" s="72" t="s">
        <v>975</v>
      </c>
      <c r="B521" s="79" t="s">
        <v>347</v>
      </c>
      <c r="C521" s="80" t="s">
        <v>577</v>
      </c>
      <c r="D521" s="81" t="s">
        <v>578</v>
      </c>
      <c r="E521" s="82" t="s">
        <v>262</v>
      </c>
      <c r="F521" s="52">
        <v>26</v>
      </c>
      <c r="G521" s="53"/>
      <c r="H521" s="54"/>
      <c r="I521" s="92"/>
      <c r="J521" s="93"/>
    </row>
    <row r="522" spans="1:10" ht="24" x14ac:dyDescent="0.25">
      <c r="A522" s="72" t="s">
        <v>976</v>
      </c>
      <c r="B522" s="79" t="s">
        <v>347</v>
      </c>
      <c r="C522" s="80" t="s">
        <v>772</v>
      </c>
      <c r="D522" s="81" t="s">
        <v>773</v>
      </c>
      <c r="E522" s="82" t="s">
        <v>262</v>
      </c>
      <c r="F522" s="52">
        <v>15155</v>
      </c>
      <c r="G522" s="53"/>
      <c r="H522" s="54"/>
      <c r="I522" s="92"/>
      <c r="J522" s="93"/>
    </row>
    <row r="523" spans="1:10" x14ac:dyDescent="0.25">
      <c r="A523" s="72" t="s">
        <v>977</v>
      </c>
      <c r="B523" s="79" t="s">
        <v>2</v>
      </c>
      <c r="C523" s="80"/>
      <c r="D523" s="81" t="s">
        <v>774</v>
      </c>
      <c r="E523" s="82" t="s">
        <v>96</v>
      </c>
      <c r="F523" s="52">
        <v>0</v>
      </c>
      <c r="G523" s="53"/>
      <c r="H523" s="54"/>
      <c r="I523" s="92"/>
      <c r="J523" s="93"/>
    </row>
    <row r="524" spans="1:10" ht="24" x14ac:dyDescent="0.25">
      <c r="A524" s="72" t="s">
        <v>978</v>
      </c>
      <c r="B524" s="79" t="s">
        <v>347</v>
      </c>
      <c r="C524" s="80" t="s">
        <v>579</v>
      </c>
      <c r="D524" s="81" t="s">
        <v>580</v>
      </c>
      <c r="E524" s="82" t="s">
        <v>262</v>
      </c>
      <c r="F524" s="52">
        <v>542</v>
      </c>
      <c r="G524" s="53"/>
      <c r="H524" s="54"/>
      <c r="I524" s="92"/>
      <c r="J524" s="93"/>
    </row>
    <row r="525" spans="1:10" ht="24" x14ac:dyDescent="0.25">
      <c r="A525" s="72" t="s">
        <v>979</v>
      </c>
      <c r="B525" s="79" t="s">
        <v>347</v>
      </c>
      <c r="C525" s="80" t="s">
        <v>516</v>
      </c>
      <c r="D525" s="81" t="s">
        <v>517</v>
      </c>
      <c r="E525" s="82" t="s">
        <v>262</v>
      </c>
      <c r="F525" s="52">
        <v>154</v>
      </c>
      <c r="G525" s="53"/>
      <c r="H525" s="54"/>
      <c r="I525" s="92"/>
      <c r="J525" s="93"/>
    </row>
    <row r="526" spans="1:10" ht="24" x14ac:dyDescent="0.25">
      <c r="A526" s="72" t="s">
        <v>980</v>
      </c>
      <c r="B526" s="79" t="s">
        <v>347</v>
      </c>
      <c r="C526" s="80" t="s">
        <v>518</v>
      </c>
      <c r="D526" s="81" t="s">
        <v>519</v>
      </c>
      <c r="E526" s="82" t="s">
        <v>262</v>
      </c>
      <c r="F526" s="52">
        <v>2165</v>
      </c>
      <c r="G526" s="53"/>
      <c r="H526" s="54"/>
      <c r="I526" s="92"/>
      <c r="J526" s="93"/>
    </row>
    <row r="527" spans="1:10" x14ac:dyDescent="0.25">
      <c r="A527" s="72" t="s">
        <v>981</v>
      </c>
      <c r="B527" s="79" t="s">
        <v>2</v>
      </c>
      <c r="C527" s="80"/>
      <c r="D527" s="81" t="s">
        <v>520</v>
      </c>
      <c r="E527" s="82" t="s">
        <v>96</v>
      </c>
      <c r="F527" s="52">
        <v>0</v>
      </c>
      <c r="G527" s="53"/>
      <c r="H527" s="54"/>
      <c r="I527" s="92"/>
      <c r="J527" s="93"/>
    </row>
    <row r="528" spans="1:10" x14ac:dyDescent="0.25">
      <c r="A528" s="72" t="s">
        <v>982</v>
      </c>
      <c r="B528" s="79" t="s">
        <v>347</v>
      </c>
      <c r="C528" s="80" t="s">
        <v>1492</v>
      </c>
      <c r="D528" s="81" t="s">
        <v>1493</v>
      </c>
      <c r="E528" s="82" t="s">
        <v>204</v>
      </c>
      <c r="F528" s="52">
        <v>17800.14</v>
      </c>
      <c r="G528" s="53"/>
      <c r="H528" s="54"/>
      <c r="I528" s="92"/>
      <c r="J528" s="93"/>
    </row>
    <row r="529" spans="1:10" x14ac:dyDescent="0.25">
      <c r="A529" s="72" t="s">
        <v>983</v>
      </c>
      <c r="B529" s="79" t="s">
        <v>347</v>
      </c>
      <c r="C529" s="80" t="s">
        <v>521</v>
      </c>
      <c r="D529" s="81" t="s">
        <v>775</v>
      </c>
      <c r="E529" s="82" t="s">
        <v>204</v>
      </c>
      <c r="F529" s="52">
        <v>26206.67</v>
      </c>
      <c r="G529" s="53"/>
      <c r="H529" s="54"/>
      <c r="I529" s="92"/>
      <c r="J529" s="93"/>
    </row>
    <row r="530" spans="1:10" ht="24" x14ac:dyDescent="0.25">
      <c r="A530" s="72" t="s">
        <v>984</v>
      </c>
      <c r="B530" s="79" t="s">
        <v>347</v>
      </c>
      <c r="C530" s="80" t="s">
        <v>776</v>
      </c>
      <c r="D530" s="81" t="s">
        <v>777</v>
      </c>
      <c r="E530" s="82" t="s">
        <v>262</v>
      </c>
      <c r="F530" s="52">
        <v>2165</v>
      </c>
      <c r="G530" s="53"/>
      <c r="H530" s="54"/>
      <c r="I530" s="92"/>
      <c r="J530" s="93"/>
    </row>
    <row r="531" spans="1:10" x14ac:dyDescent="0.25">
      <c r="A531" s="72" t="s">
        <v>985</v>
      </c>
      <c r="B531" s="79" t="s">
        <v>347</v>
      </c>
      <c r="C531" s="80" t="s">
        <v>778</v>
      </c>
      <c r="D531" s="81" t="s">
        <v>779</v>
      </c>
      <c r="E531" s="82" t="s">
        <v>262</v>
      </c>
      <c r="F531" s="52">
        <v>4330</v>
      </c>
      <c r="G531" s="53"/>
      <c r="H531" s="54"/>
      <c r="I531" s="92"/>
      <c r="J531" s="93"/>
    </row>
    <row r="532" spans="1:10" ht="24" x14ac:dyDescent="0.25">
      <c r="A532" s="72" t="s">
        <v>986</v>
      </c>
      <c r="B532" s="79" t="s">
        <v>347</v>
      </c>
      <c r="C532" s="80" t="s">
        <v>780</v>
      </c>
      <c r="D532" s="81" t="s">
        <v>1279</v>
      </c>
      <c r="E532" s="82" t="s">
        <v>262</v>
      </c>
      <c r="F532" s="52">
        <v>4330</v>
      </c>
      <c r="G532" s="53"/>
      <c r="H532" s="54"/>
      <c r="I532" s="92"/>
      <c r="J532" s="93"/>
    </row>
    <row r="533" spans="1:10" x14ac:dyDescent="0.25">
      <c r="A533" s="72" t="s">
        <v>987</v>
      </c>
      <c r="B533" s="79" t="s">
        <v>347</v>
      </c>
      <c r="C533" s="80" t="s">
        <v>781</v>
      </c>
      <c r="D533" s="81" t="s">
        <v>782</v>
      </c>
      <c r="E533" s="82" t="s">
        <v>262</v>
      </c>
      <c r="F533" s="52">
        <v>4330</v>
      </c>
      <c r="G533" s="53"/>
      <c r="H533" s="54"/>
      <c r="I533" s="92"/>
      <c r="J533" s="93"/>
    </row>
    <row r="534" spans="1:10" ht="36" x14ac:dyDescent="0.25">
      <c r="A534" s="72" t="s">
        <v>988</v>
      </c>
      <c r="B534" s="79" t="s">
        <v>347</v>
      </c>
      <c r="C534" s="80" t="s">
        <v>522</v>
      </c>
      <c r="D534" s="81" t="s">
        <v>783</v>
      </c>
      <c r="E534" s="82" t="s">
        <v>232</v>
      </c>
      <c r="F534" s="52">
        <v>3629.8</v>
      </c>
      <c r="G534" s="53"/>
      <c r="H534" s="54"/>
      <c r="I534" s="92"/>
      <c r="J534" s="93"/>
    </row>
    <row r="535" spans="1:10" x14ac:dyDescent="0.25">
      <c r="A535" s="72" t="s">
        <v>488</v>
      </c>
      <c r="B535" s="79" t="s">
        <v>2</v>
      </c>
      <c r="C535" s="80"/>
      <c r="D535" s="81" t="s">
        <v>784</v>
      </c>
      <c r="E535" s="82" t="s">
        <v>96</v>
      </c>
      <c r="F535" s="52">
        <v>0</v>
      </c>
      <c r="G535" s="53"/>
      <c r="H535" s="54"/>
      <c r="I535" s="92"/>
      <c r="J535" s="93"/>
    </row>
    <row r="536" spans="1:10" x14ac:dyDescent="0.25">
      <c r="A536" s="72" t="s">
        <v>989</v>
      </c>
      <c r="B536" s="79" t="s">
        <v>347</v>
      </c>
      <c r="C536" s="80" t="s">
        <v>523</v>
      </c>
      <c r="D536" s="81" t="s">
        <v>524</v>
      </c>
      <c r="E536" s="82" t="s">
        <v>204</v>
      </c>
      <c r="F536" s="52">
        <v>50370.2</v>
      </c>
      <c r="G536" s="53"/>
      <c r="H536" s="54"/>
      <c r="I536" s="92"/>
      <c r="J536" s="93"/>
    </row>
    <row r="537" spans="1:10" x14ac:dyDescent="0.25">
      <c r="A537" s="72" t="s">
        <v>525</v>
      </c>
      <c r="B537" s="79" t="s">
        <v>2</v>
      </c>
      <c r="C537" s="80"/>
      <c r="D537" s="81" t="s">
        <v>1300</v>
      </c>
      <c r="E537" s="82" t="s">
        <v>96</v>
      </c>
      <c r="F537" s="52">
        <v>0</v>
      </c>
      <c r="G537" s="53"/>
      <c r="H537" s="54"/>
      <c r="I537" s="92"/>
      <c r="J537" s="93"/>
    </row>
    <row r="538" spans="1:10" x14ac:dyDescent="0.25">
      <c r="A538" s="72" t="s">
        <v>526</v>
      </c>
      <c r="B538" s="79" t="s">
        <v>2</v>
      </c>
      <c r="C538" s="80"/>
      <c r="D538" s="81" t="s">
        <v>31</v>
      </c>
      <c r="E538" s="82" t="s">
        <v>96</v>
      </c>
      <c r="F538" s="52">
        <v>0</v>
      </c>
      <c r="G538" s="53"/>
      <c r="H538" s="54"/>
      <c r="I538" s="92"/>
      <c r="J538" s="93"/>
    </row>
    <row r="539" spans="1:10" ht="24" x14ac:dyDescent="0.25">
      <c r="A539" s="72" t="s">
        <v>527</v>
      </c>
      <c r="B539" s="79" t="s">
        <v>4</v>
      </c>
      <c r="C539" s="80" t="s">
        <v>350</v>
      </c>
      <c r="D539" s="81" t="s">
        <v>351</v>
      </c>
      <c r="E539" s="82" t="s">
        <v>179</v>
      </c>
      <c r="F539" s="52">
        <v>8</v>
      </c>
      <c r="G539" s="53"/>
      <c r="H539" s="54"/>
      <c r="I539" s="92"/>
      <c r="J539" s="93"/>
    </row>
    <row r="540" spans="1:10" ht="36" x14ac:dyDescent="0.25">
      <c r="A540" s="72" t="s">
        <v>528</v>
      </c>
      <c r="B540" s="79" t="s">
        <v>2</v>
      </c>
      <c r="C540" s="80" t="s">
        <v>688</v>
      </c>
      <c r="D540" s="81" t="s">
        <v>689</v>
      </c>
      <c r="E540" s="82" t="s">
        <v>204</v>
      </c>
      <c r="F540" s="52">
        <v>2579.4</v>
      </c>
      <c r="G540" s="53"/>
      <c r="H540" s="54"/>
      <c r="I540" s="92"/>
      <c r="J540" s="93"/>
    </row>
    <row r="541" spans="1:10" ht="36" x14ac:dyDescent="0.25">
      <c r="A541" s="72" t="s">
        <v>785</v>
      </c>
      <c r="B541" s="79" t="s">
        <v>2</v>
      </c>
      <c r="C541" s="80" t="s">
        <v>670</v>
      </c>
      <c r="D541" s="81" t="s">
        <v>671</v>
      </c>
      <c r="E541" s="82" t="s">
        <v>180</v>
      </c>
      <c r="F541" s="52">
        <v>1741.1</v>
      </c>
      <c r="G541" s="53"/>
      <c r="H541" s="54"/>
      <c r="I541" s="92"/>
      <c r="J541" s="93"/>
    </row>
    <row r="542" spans="1:10" ht="24" x14ac:dyDescent="0.25">
      <c r="A542" s="72" t="s">
        <v>786</v>
      </c>
      <c r="B542" s="79" t="s">
        <v>2</v>
      </c>
      <c r="C542" s="80" t="s">
        <v>23</v>
      </c>
      <c r="D542" s="81" t="s">
        <v>672</v>
      </c>
      <c r="E542" s="82" t="s">
        <v>181</v>
      </c>
      <c r="F542" s="52">
        <v>6964.38</v>
      </c>
      <c r="G542" s="53"/>
      <c r="H542" s="54"/>
      <c r="I542" s="92"/>
      <c r="J542" s="93"/>
    </row>
    <row r="543" spans="1:10" x14ac:dyDescent="0.25">
      <c r="A543" s="72" t="s">
        <v>787</v>
      </c>
      <c r="B543" s="79" t="s">
        <v>347</v>
      </c>
      <c r="C543" s="80" t="s">
        <v>368</v>
      </c>
      <c r="D543" s="81" t="s">
        <v>369</v>
      </c>
      <c r="E543" s="82" t="s">
        <v>262</v>
      </c>
      <c r="F543" s="52">
        <v>33</v>
      </c>
      <c r="G543" s="53"/>
      <c r="H543" s="54"/>
      <c r="I543" s="92"/>
      <c r="J543" s="93"/>
    </row>
    <row r="544" spans="1:10" ht="24" x14ac:dyDescent="0.25">
      <c r="A544" s="72" t="s">
        <v>788</v>
      </c>
      <c r="B544" s="79" t="s">
        <v>2</v>
      </c>
      <c r="C544" s="80" t="s">
        <v>352</v>
      </c>
      <c r="D544" s="81" t="s">
        <v>353</v>
      </c>
      <c r="E544" s="82" t="s">
        <v>114</v>
      </c>
      <c r="F544" s="52">
        <v>1</v>
      </c>
      <c r="G544" s="53"/>
      <c r="H544" s="54"/>
      <c r="I544" s="92"/>
      <c r="J544" s="93"/>
    </row>
    <row r="545" spans="1:10" ht="36" x14ac:dyDescent="0.25">
      <c r="A545" s="72" t="s">
        <v>789</v>
      </c>
      <c r="B545" s="79" t="s">
        <v>2</v>
      </c>
      <c r="C545" s="80" t="s">
        <v>354</v>
      </c>
      <c r="D545" s="81" t="s">
        <v>355</v>
      </c>
      <c r="E545" s="82" t="s">
        <v>114</v>
      </c>
      <c r="F545" s="52">
        <v>1</v>
      </c>
      <c r="G545" s="53"/>
      <c r="H545" s="54"/>
      <c r="I545" s="92"/>
      <c r="J545" s="93"/>
    </row>
    <row r="546" spans="1:10" ht="24" x14ac:dyDescent="0.25">
      <c r="A546" s="72" t="s">
        <v>790</v>
      </c>
      <c r="B546" s="79" t="s">
        <v>2</v>
      </c>
      <c r="C546" s="80" t="s">
        <v>356</v>
      </c>
      <c r="D546" s="81" t="s">
        <v>357</v>
      </c>
      <c r="E546" s="82" t="s">
        <v>204</v>
      </c>
      <c r="F546" s="52">
        <v>10</v>
      </c>
      <c r="G546" s="53"/>
      <c r="H546" s="54"/>
      <c r="I546" s="92"/>
      <c r="J546" s="93"/>
    </row>
    <row r="547" spans="1:10" ht="24" x14ac:dyDescent="0.25">
      <c r="A547" s="72" t="s">
        <v>791</v>
      </c>
      <c r="B547" s="79" t="s">
        <v>2</v>
      </c>
      <c r="C547" s="80" t="s">
        <v>358</v>
      </c>
      <c r="D547" s="81" t="s">
        <v>359</v>
      </c>
      <c r="E547" s="82" t="s">
        <v>204</v>
      </c>
      <c r="F547" s="52">
        <v>7.26</v>
      </c>
      <c r="G547" s="53"/>
      <c r="H547" s="54"/>
      <c r="I547" s="92"/>
      <c r="J547" s="93"/>
    </row>
    <row r="548" spans="1:10" ht="24" x14ac:dyDescent="0.25">
      <c r="A548" s="72" t="s">
        <v>792</v>
      </c>
      <c r="B548" s="79" t="s">
        <v>347</v>
      </c>
      <c r="C548" s="80" t="s">
        <v>55</v>
      </c>
      <c r="D548" s="81" t="s">
        <v>875</v>
      </c>
      <c r="E548" s="82" t="s">
        <v>179</v>
      </c>
      <c r="F548" s="52">
        <v>4242</v>
      </c>
      <c r="G548" s="53"/>
      <c r="H548" s="54"/>
      <c r="I548" s="92"/>
      <c r="J548" s="93"/>
    </row>
    <row r="549" spans="1:10" x14ac:dyDescent="0.25">
      <c r="A549" s="72" t="s">
        <v>793</v>
      </c>
      <c r="B549" s="79" t="s">
        <v>347</v>
      </c>
      <c r="C549" s="80" t="s">
        <v>75</v>
      </c>
      <c r="D549" s="81" t="s">
        <v>876</v>
      </c>
      <c r="E549" s="82" t="s">
        <v>232</v>
      </c>
      <c r="F549" s="52">
        <v>3535</v>
      </c>
      <c r="G549" s="53"/>
      <c r="H549" s="54"/>
      <c r="I549" s="92"/>
      <c r="J549" s="93"/>
    </row>
    <row r="550" spans="1:10" ht="24" x14ac:dyDescent="0.25">
      <c r="A550" s="72" t="s">
        <v>794</v>
      </c>
      <c r="B550" s="79" t="s">
        <v>347</v>
      </c>
      <c r="C550" s="80" t="s">
        <v>56</v>
      </c>
      <c r="D550" s="81" t="s">
        <v>877</v>
      </c>
      <c r="E550" s="82" t="s">
        <v>114</v>
      </c>
      <c r="F550" s="52">
        <v>71</v>
      </c>
      <c r="G550" s="53"/>
      <c r="H550" s="54"/>
      <c r="I550" s="92"/>
      <c r="J550" s="93"/>
    </row>
    <row r="551" spans="1:10" x14ac:dyDescent="0.25">
      <c r="A551" s="72" t="s">
        <v>529</v>
      </c>
      <c r="B551" s="79" t="s">
        <v>2</v>
      </c>
      <c r="C551" s="80"/>
      <c r="D551" s="81" t="s">
        <v>699</v>
      </c>
      <c r="E551" s="82" t="s">
        <v>96</v>
      </c>
      <c r="F551" s="52">
        <v>0</v>
      </c>
      <c r="G551" s="53"/>
      <c r="H551" s="54"/>
      <c r="I551" s="92"/>
      <c r="J551" s="93"/>
    </row>
    <row r="552" spans="1:10" x14ac:dyDescent="0.25">
      <c r="A552" s="72" t="s">
        <v>990</v>
      </c>
      <c r="B552" s="79" t="s">
        <v>2</v>
      </c>
      <c r="C552" s="80"/>
      <c r="D552" s="81" t="s">
        <v>533</v>
      </c>
      <c r="E552" s="82" t="s">
        <v>96</v>
      </c>
      <c r="F552" s="52">
        <v>0</v>
      </c>
      <c r="G552" s="53"/>
      <c r="H552" s="54"/>
      <c r="I552" s="92"/>
      <c r="J552" s="93"/>
    </row>
    <row r="553" spans="1:10" x14ac:dyDescent="0.25">
      <c r="A553" s="72" t="s">
        <v>991</v>
      </c>
      <c r="B553" s="79" t="s">
        <v>347</v>
      </c>
      <c r="C553" s="80" t="s">
        <v>374</v>
      </c>
      <c r="D553" s="81" t="s">
        <v>375</v>
      </c>
      <c r="E553" s="82" t="s">
        <v>204</v>
      </c>
      <c r="F553" s="52">
        <v>1499.2</v>
      </c>
      <c r="G553" s="53"/>
      <c r="H553" s="54"/>
      <c r="I553" s="92"/>
      <c r="J553" s="93"/>
    </row>
    <row r="554" spans="1:10" x14ac:dyDescent="0.25">
      <c r="A554" s="72" t="s">
        <v>992</v>
      </c>
      <c r="B554" s="79" t="s">
        <v>2</v>
      </c>
      <c r="C554" s="80"/>
      <c r="D554" s="81" t="s">
        <v>1526</v>
      </c>
      <c r="E554" s="82" t="s">
        <v>96</v>
      </c>
      <c r="F554" s="52">
        <v>0</v>
      </c>
      <c r="G554" s="53"/>
      <c r="H554" s="54"/>
      <c r="I554" s="92"/>
      <c r="J554" s="93"/>
    </row>
    <row r="555" spans="1:10" x14ac:dyDescent="0.25">
      <c r="A555" s="72" t="s">
        <v>993</v>
      </c>
      <c r="B555" s="79" t="s">
        <v>4</v>
      </c>
      <c r="C555" s="80" t="s">
        <v>77</v>
      </c>
      <c r="D555" s="81" t="s">
        <v>274</v>
      </c>
      <c r="E555" s="82" t="s">
        <v>99</v>
      </c>
      <c r="F555" s="52">
        <v>14809.61</v>
      </c>
      <c r="G555" s="53"/>
      <c r="H555" s="54"/>
      <c r="I555" s="92"/>
      <c r="J555" s="93"/>
    </row>
    <row r="556" spans="1:10" ht="24" x14ac:dyDescent="0.25">
      <c r="A556" s="72" t="s">
        <v>994</v>
      </c>
      <c r="B556" s="79" t="s">
        <v>2</v>
      </c>
      <c r="C556" s="80" t="s">
        <v>1381</v>
      </c>
      <c r="D556" s="81" t="s">
        <v>1382</v>
      </c>
      <c r="E556" s="82" t="s">
        <v>1383</v>
      </c>
      <c r="F556" s="52">
        <v>133286.51</v>
      </c>
      <c r="G556" s="53"/>
      <c r="H556" s="54"/>
      <c r="I556" s="92"/>
      <c r="J556" s="93"/>
    </row>
    <row r="557" spans="1:10" x14ac:dyDescent="0.25">
      <c r="A557" s="72" t="s">
        <v>995</v>
      </c>
      <c r="B557" s="79" t="s">
        <v>347</v>
      </c>
      <c r="C557" s="80" t="s">
        <v>624</v>
      </c>
      <c r="D557" s="81" t="s">
        <v>625</v>
      </c>
      <c r="E557" s="82" t="s">
        <v>180</v>
      </c>
      <c r="F557" s="52">
        <v>6152.36</v>
      </c>
      <c r="G557" s="53"/>
      <c r="H557" s="54"/>
      <c r="I557" s="92"/>
      <c r="J557" s="93"/>
    </row>
    <row r="558" spans="1:10" ht="24" x14ac:dyDescent="0.25">
      <c r="A558" s="72" t="s">
        <v>996</v>
      </c>
      <c r="B558" s="79" t="s">
        <v>2</v>
      </c>
      <c r="C558" s="80" t="s">
        <v>1381</v>
      </c>
      <c r="D558" s="81" t="s">
        <v>1382</v>
      </c>
      <c r="E558" s="82" t="s">
        <v>1383</v>
      </c>
      <c r="F558" s="52">
        <v>346070.52</v>
      </c>
      <c r="G558" s="53"/>
      <c r="H558" s="54"/>
      <c r="I558" s="92"/>
      <c r="J558" s="93"/>
    </row>
    <row r="559" spans="1:10" x14ac:dyDescent="0.25">
      <c r="A559" s="72" t="s">
        <v>997</v>
      </c>
      <c r="B559" s="79" t="s">
        <v>2</v>
      </c>
      <c r="C559" s="80" t="s">
        <v>627</v>
      </c>
      <c r="D559" s="81" t="s">
        <v>628</v>
      </c>
      <c r="E559" s="82" t="s">
        <v>180</v>
      </c>
      <c r="F559" s="52">
        <v>6152.36</v>
      </c>
      <c r="G559" s="53"/>
      <c r="H559" s="54"/>
      <c r="I559" s="92"/>
      <c r="J559" s="93"/>
    </row>
    <row r="560" spans="1:10" ht="24" x14ac:dyDescent="0.25">
      <c r="A560" s="72" t="s">
        <v>1527</v>
      </c>
      <c r="B560" s="79" t="s">
        <v>2</v>
      </c>
      <c r="C560" s="80" t="s">
        <v>420</v>
      </c>
      <c r="D560" s="81" t="s">
        <v>421</v>
      </c>
      <c r="E560" s="82" t="s">
        <v>204</v>
      </c>
      <c r="F560" s="52">
        <v>20507.88</v>
      </c>
      <c r="G560" s="53"/>
      <c r="H560" s="54"/>
      <c r="I560" s="92"/>
      <c r="J560" s="93"/>
    </row>
    <row r="561" spans="1:10" x14ac:dyDescent="0.25">
      <c r="A561" s="72" t="s">
        <v>998</v>
      </c>
      <c r="B561" s="79" t="s">
        <v>2</v>
      </c>
      <c r="C561" s="80"/>
      <c r="D561" s="81" t="s">
        <v>377</v>
      </c>
      <c r="E561" s="82" t="s">
        <v>96</v>
      </c>
      <c r="F561" s="52">
        <v>0</v>
      </c>
      <c r="G561" s="53"/>
      <c r="H561" s="54"/>
      <c r="I561" s="92"/>
      <c r="J561" s="93"/>
    </row>
    <row r="562" spans="1:10" ht="36" x14ac:dyDescent="0.25">
      <c r="A562" s="72" t="s">
        <v>999</v>
      </c>
      <c r="B562" s="79" t="s">
        <v>2</v>
      </c>
      <c r="C562" s="80" t="s">
        <v>391</v>
      </c>
      <c r="D562" s="81" t="s">
        <v>392</v>
      </c>
      <c r="E562" s="82" t="s">
        <v>180</v>
      </c>
      <c r="F562" s="52">
        <v>280.26</v>
      </c>
      <c r="G562" s="53"/>
      <c r="H562" s="54"/>
      <c r="I562" s="92"/>
      <c r="J562" s="93"/>
    </row>
    <row r="563" spans="1:10" x14ac:dyDescent="0.25">
      <c r="A563" s="72" t="s">
        <v>1000</v>
      </c>
      <c r="B563" s="79" t="s">
        <v>347</v>
      </c>
      <c r="C563" s="80" t="s">
        <v>821</v>
      </c>
      <c r="D563" s="81" t="s">
        <v>1488</v>
      </c>
      <c r="E563" s="82" t="s">
        <v>180</v>
      </c>
      <c r="F563" s="52">
        <v>70.069999999999993</v>
      </c>
      <c r="G563" s="53"/>
      <c r="H563" s="54"/>
      <c r="I563" s="92"/>
      <c r="J563" s="93"/>
    </row>
    <row r="564" spans="1:10" ht="36" x14ac:dyDescent="0.25">
      <c r="A564" s="72" t="s">
        <v>1001</v>
      </c>
      <c r="B564" s="79" t="s">
        <v>4</v>
      </c>
      <c r="C564" s="80" t="s">
        <v>39</v>
      </c>
      <c r="D564" s="81" t="s">
        <v>1198</v>
      </c>
      <c r="E564" s="82" t="s">
        <v>184</v>
      </c>
      <c r="F564" s="52">
        <v>525.49</v>
      </c>
      <c r="G564" s="53"/>
      <c r="H564" s="54"/>
      <c r="I564" s="92"/>
      <c r="J564" s="93"/>
    </row>
    <row r="565" spans="1:10" ht="24" x14ac:dyDescent="0.25">
      <c r="A565" s="72" t="s">
        <v>1002</v>
      </c>
      <c r="B565" s="79" t="s">
        <v>2</v>
      </c>
      <c r="C565" s="80" t="s">
        <v>1381</v>
      </c>
      <c r="D565" s="81" t="s">
        <v>1382</v>
      </c>
      <c r="E565" s="82" t="s">
        <v>1383</v>
      </c>
      <c r="F565" s="52">
        <v>20599.11</v>
      </c>
      <c r="G565" s="53"/>
      <c r="H565" s="54"/>
      <c r="I565" s="92"/>
      <c r="J565" s="93"/>
    </row>
    <row r="566" spans="1:10" ht="24" x14ac:dyDescent="0.25">
      <c r="A566" s="72" t="s">
        <v>1003</v>
      </c>
      <c r="B566" s="79" t="s">
        <v>2</v>
      </c>
      <c r="C566" s="80" t="s">
        <v>380</v>
      </c>
      <c r="D566" s="81" t="s">
        <v>381</v>
      </c>
      <c r="E566" s="82" t="s">
        <v>204</v>
      </c>
      <c r="F566" s="52">
        <v>1401.3</v>
      </c>
      <c r="G566" s="53"/>
      <c r="H566" s="54"/>
      <c r="I566" s="92"/>
      <c r="J566" s="93"/>
    </row>
    <row r="567" spans="1:10" x14ac:dyDescent="0.25">
      <c r="A567" s="72" t="s">
        <v>1528</v>
      </c>
      <c r="B567" s="79" t="s">
        <v>2</v>
      </c>
      <c r="C567" s="80" t="s">
        <v>1490</v>
      </c>
      <c r="D567" s="81" t="s">
        <v>1491</v>
      </c>
      <c r="E567" s="82" t="s">
        <v>204</v>
      </c>
      <c r="F567" s="52">
        <v>840.78</v>
      </c>
      <c r="G567" s="53"/>
      <c r="H567" s="54"/>
      <c r="I567" s="92"/>
      <c r="J567" s="93"/>
    </row>
    <row r="568" spans="1:10" x14ac:dyDescent="0.25">
      <c r="A568" s="72" t="s">
        <v>1005</v>
      </c>
      <c r="B568" s="79" t="s">
        <v>2</v>
      </c>
      <c r="C568" s="80"/>
      <c r="D568" s="81" t="s">
        <v>541</v>
      </c>
      <c r="E568" s="82" t="s">
        <v>96</v>
      </c>
      <c r="F568" s="52">
        <v>0</v>
      </c>
      <c r="G568" s="53"/>
      <c r="H568" s="54"/>
      <c r="I568" s="92"/>
      <c r="J568" s="93"/>
    </row>
    <row r="569" spans="1:10" ht="36" x14ac:dyDescent="0.25">
      <c r="A569" s="72" t="s">
        <v>1006</v>
      </c>
      <c r="B569" s="79" t="s">
        <v>2</v>
      </c>
      <c r="C569" s="80" t="s">
        <v>391</v>
      </c>
      <c r="D569" s="81" t="s">
        <v>392</v>
      </c>
      <c r="E569" s="82" t="s">
        <v>180</v>
      </c>
      <c r="F569" s="52">
        <v>998.01</v>
      </c>
      <c r="G569" s="53"/>
      <c r="H569" s="54"/>
      <c r="I569" s="92"/>
      <c r="J569" s="93"/>
    </row>
    <row r="570" spans="1:10" ht="36" x14ac:dyDescent="0.25">
      <c r="A570" s="72" t="s">
        <v>1007</v>
      </c>
      <c r="B570" s="79" t="s">
        <v>4</v>
      </c>
      <c r="C570" s="80" t="s">
        <v>39</v>
      </c>
      <c r="D570" s="81" t="s">
        <v>1198</v>
      </c>
      <c r="E570" s="82" t="s">
        <v>184</v>
      </c>
      <c r="F570" s="52">
        <v>1497.02</v>
      </c>
      <c r="G570" s="53"/>
      <c r="H570" s="54"/>
      <c r="I570" s="92"/>
      <c r="J570" s="93"/>
    </row>
    <row r="571" spans="1:10" ht="24" x14ac:dyDescent="0.25">
      <c r="A571" s="72" t="s">
        <v>1008</v>
      </c>
      <c r="B571" s="79" t="s">
        <v>2</v>
      </c>
      <c r="C571" s="80" t="s">
        <v>1381</v>
      </c>
      <c r="D571" s="81" t="s">
        <v>1382</v>
      </c>
      <c r="E571" s="82" t="s">
        <v>1383</v>
      </c>
      <c r="F571" s="52">
        <v>58683.18</v>
      </c>
      <c r="G571" s="53"/>
      <c r="H571" s="54"/>
      <c r="I571" s="92"/>
      <c r="J571" s="93"/>
    </row>
    <row r="572" spans="1:10" ht="36" x14ac:dyDescent="0.25">
      <c r="A572" s="72" t="s">
        <v>1009</v>
      </c>
      <c r="B572" s="79" t="s">
        <v>2</v>
      </c>
      <c r="C572" s="80" t="s">
        <v>546</v>
      </c>
      <c r="D572" s="81" t="s">
        <v>547</v>
      </c>
      <c r="E572" s="82" t="s">
        <v>204</v>
      </c>
      <c r="F572" s="52">
        <v>9980.1299999999992</v>
      </c>
      <c r="G572" s="53"/>
      <c r="H572" s="54"/>
      <c r="I572" s="92"/>
      <c r="J572" s="93"/>
    </row>
    <row r="573" spans="1:10" x14ac:dyDescent="0.25">
      <c r="A573" s="72" t="s">
        <v>1010</v>
      </c>
      <c r="B573" s="79" t="s">
        <v>2</v>
      </c>
      <c r="C573" s="80" t="s">
        <v>933</v>
      </c>
      <c r="D573" s="81" t="s">
        <v>1004</v>
      </c>
      <c r="E573" s="82" t="s">
        <v>204</v>
      </c>
      <c r="F573" s="52">
        <v>9980.1299999999992</v>
      </c>
      <c r="G573" s="53"/>
      <c r="H573" s="54"/>
      <c r="I573" s="92"/>
      <c r="J573" s="93"/>
    </row>
    <row r="574" spans="1:10" x14ac:dyDescent="0.25">
      <c r="A574" s="72" t="s">
        <v>1011</v>
      </c>
      <c r="B574" s="79" t="s">
        <v>2</v>
      </c>
      <c r="C574" s="80"/>
      <c r="D574" s="81" t="s">
        <v>1301</v>
      </c>
      <c r="E574" s="82" t="s">
        <v>96</v>
      </c>
      <c r="F574" s="52">
        <v>0</v>
      </c>
      <c r="G574" s="53"/>
      <c r="H574" s="54"/>
      <c r="I574" s="92"/>
      <c r="J574" s="93"/>
    </row>
    <row r="575" spans="1:10" ht="36" x14ac:dyDescent="0.25">
      <c r="A575" s="72" t="s">
        <v>1012</v>
      </c>
      <c r="B575" s="79" t="s">
        <v>2</v>
      </c>
      <c r="C575" s="80" t="s">
        <v>391</v>
      </c>
      <c r="D575" s="81" t="s">
        <v>392</v>
      </c>
      <c r="E575" s="82" t="s">
        <v>180</v>
      </c>
      <c r="F575" s="52">
        <v>129.97</v>
      </c>
      <c r="G575" s="53"/>
      <c r="H575" s="54"/>
      <c r="I575" s="92"/>
      <c r="J575" s="93"/>
    </row>
    <row r="576" spans="1:10" ht="36" x14ac:dyDescent="0.25">
      <c r="A576" s="72" t="s">
        <v>1013</v>
      </c>
      <c r="B576" s="79" t="s">
        <v>4</v>
      </c>
      <c r="C576" s="80" t="s">
        <v>39</v>
      </c>
      <c r="D576" s="81" t="s">
        <v>1198</v>
      </c>
      <c r="E576" s="82" t="s">
        <v>184</v>
      </c>
      <c r="F576" s="52">
        <v>194.95</v>
      </c>
      <c r="G576" s="53"/>
      <c r="H576" s="54"/>
      <c r="I576" s="92"/>
      <c r="J576" s="93"/>
    </row>
    <row r="577" spans="1:10" ht="24" x14ac:dyDescent="0.25">
      <c r="A577" s="72" t="s">
        <v>1014</v>
      </c>
      <c r="B577" s="79" t="s">
        <v>2</v>
      </c>
      <c r="C577" s="80" t="s">
        <v>1381</v>
      </c>
      <c r="D577" s="81" t="s">
        <v>1382</v>
      </c>
      <c r="E577" s="82" t="s">
        <v>1383</v>
      </c>
      <c r="F577" s="52">
        <v>7642</v>
      </c>
      <c r="G577" s="53"/>
      <c r="H577" s="54"/>
      <c r="I577" s="92"/>
      <c r="J577" s="93"/>
    </row>
    <row r="578" spans="1:10" ht="24" x14ac:dyDescent="0.25">
      <c r="A578" s="72" t="s">
        <v>1015</v>
      </c>
      <c r="B578" s="79" t="s">
        <v>2</v>
      </c>
      <c r="C578" s="80" t="s">
        <v>385</v>
      </c>
      <c r="D578" s="81" t="s">
        <v>386</v>
      </c>
      <c r="E578" s="82" t="s">
        <v>180</v>
      </c>
      <c r="F578" s="52">
        <v>259.93</v>
      </c>
      <c r="G578" s="53"/>
      <c r="H578" s="54"/>
      <c r="I578" s="92"/>
      <c r="J578" s="93"/>
    </row>
    <row r="579" spans="1:10" ht="36" x14ac:dyDescent="0.25">
      <c r="A579" s="72" t="s">
        <v>1016</v>
      </c>
      <c r="B579" s="79" t="s">
        <v>2</v>
      </c>
      <c r="C579" s="80" t="s">
        <v>1261</v>
      </c>
      <c r="D579" s="81" t="s">
        <v>1262</v>
      </c>
      <c r="E579" s="82" t="s">
        <v>204</v>
      </c>
      <c r="F579" s="52">
        <v>2599.3200000000002</v>
      </c>
      <c r="G579" s="53"/>
      <c r="H579" s="54"/>
      <c r="I579" s="92"/>
      <c r="J579" s="93"/>
    </row>
    <row r="580" spans="1:10" x14ac:dyDescent="0.25">
      <c r="A580" s="72" t="s">
        <v>1017</v>
      </c>
      <c r="B580" s="79" t="s">
        <v>2</v>
      </c>
      <c r="C580" s="80"/>
      <c r="D580" s="81" t="s">
        <v>389</v>
      </c>
      <c r="E580" s="82" t="s">
        <v>96</v>
      </c>
      <c r="F580" s="52">
        <v>0</v>
      </c>
      <c r="G580" s="53"/>
      <c r="H580" s="54"/>
      <c r="I580" s="92"/>
      <c r="J580" s="93"/>
    </row>
    <row r="581" spans="1:10" ht="24" x14ac:dyDescent="0.25">
      <c r="A581" s="72" t="s">
        <v>1018</v>
      </c>
      <c r="B581" s="79" t="s">
        <v>2</v>
      </c>
      <c r="C581" s="80" t="s">
        <v>420</v>
      </c>
      <c r="D581" s="81" t="s">
        <v>421</v>
      </c>
      <c r="E581" s="82" t="s">
        <v>204</v>
      </c>
      <c r="F581" s="52">
        <v>3223.55</v>
      </c>
      <c r="G581" s="53"/>
      <c r="H581" s="54"/>
      <c r="I581" s="92"/>
      <c r="J581" s="93"/>
    </row>
    <row r="582" spans="1:10" x14ac:dyDescent="0.25">
      <c r="A582" s="72" t="s">
        <v>1019</v>
      </c>
      <c r="B582" s="79" t="s">
        <v>347</v>
      </c>
      <c r="C582" s="80" t="s">
        <v>43</v>
      </c>
      <c r="D582" s="81" t="s">
        <v>237</v>
      </c>
      <c r="E582" s="82" t="s">
        <v>180</v>
      </c>
      <c r="F582" s="52">
        <v>967.07</v>
      </c>
      <c r="G582" s="53"/>
      <c r="H582" s="54"/>
      <c r="I582" s="92"/>
      <c r="J582" s="93"/>
    </row>
    <row r="583" spans="1:10" ht="36" x14ac:dyDescent="0.25">
      <c r="A583" s="72" t="s">
        <v>1020</v>
      </c>
      <c r="B583" s="79" t="s">
        <v>2</v>
      </c>
      <c r="C583" s="80" t="s">
        <v>391</v>
      </c>
      <c r="D583" s="81" t="s">
        <v>392</v>
      </c>
      <c r="E583" s="82" t="s">
        <v>180</v>
      </c>
      <c r="F583" s="52">
        <v>773.65</v>
      </c>
      <c r="G583" s="53"/>
      <c r="H583" s="54"/>
      <c r="I583" s="92"/>
      <c r="J583" s="93"/>
    </row>
    <row r="584" spans="1:10" ht="36" x14ac:dyDescent="0.25">
      <c r="A584" s="72" t="s">
        <v>1021</v>
      </c>
      <c r="B584" s="79" t="s">
        <v>4</v>
      </c>
      <c r="C584" s="80" t="s">
        <v>39</v>
      </c>
      <c r="D584" s="81" t="s">
        <v>1198</v>
      </c>
      <c r="E584" s="82" t="s">
        <v>184</v>
      </c>
      <c r="F584" s="52">
        <v>2611.08</v>
      </c>
      <c r="G584" s="53"/>
      <c r="H584" s="54"/>
      <c r="I584" s="92"/>
      <c r="J584" s="93"/>
    </row>
    <row r="585" spans="1:10" ht="24" x14ac:dyDescent="0.25">
      <c r="A585" s="72" t="s">
        <v>1302</v>
      </c>
      <c r="B585" s="79" t="s">
        <v>2</v>
      </c>
      <c r="C585" s="80" t="s">
        <v>1381</v>
      </c>
      <c r="D585" s="81" t="s">
        <v>1382</v>
      </c>
      <c r="E585" s="82" t="s">
        <v>1383</v>
      </c>
      <c r="F585" s="52">
        <v>102354.16</v>
      </c>
      <c r="G585" s="53"/>
      <c r="H585" s="54"/>
      <c r="I585" s="92"/>
      <c r="J585" s="93"/>
    </row>
    <row r="586" spans="1:10" x14ac:dyDescent="0.25">
      <c r="A586" s="72" t="s">
        <v>1303</v>
      </c>
      <c r="B586" s="79" t="s">
        <v>2</v>
      </c>
      <c r="C586" s="80" t="s">
        <v>45</v>
      </c>
      <c r="D586" s="81" t="s">
        <v>241</v>
      </c>
      <c r="E586" s="82" t="s">
        <v>204</v>
      </c>
      <c r="F586" s="52">
        <v>3223.55</v>
      </c>
      <c r="G586" s="53"/>
      <c r="H586" s="54"/>
      <c r="I586" s="92"/>
      <c r="J586" s="93"/>
    </row>
    <row r="587" spans="1:10" ht="24" x14ac:dyDescent="0.25">
      <c r="A587" s="72" t="s">
        <v>1304</v>
      </c>
      <c r="B587" s="79" t="s">
        <v>2</v>
      </c>
      <c r="C587" s="80" t="s">
        <v>46</v>
      </c>
      <c r="D587" s="81" t="s">
        <v>242</v>
      </c>
      <c r="E587" s="82" t="s">
        <v>204</v>
      </c>
      <c r="F587" s="52">
        <v>3223.55</v>
      </c>
      <c r="G587" s="53"/>
      <c r="H587" s="54"/>
      <c r="I587" s="92"/>
      <c r="J587" s="93"/>
    </row>
    <row r="588" spans="1:10" ht="36" x14ac:dyDescent="0.25">
      <c r="A588" s="72" t="s">
        <v>1305</v>
      </c>
      <c r="B588" s="79" t="s">
        <v>4</v>
      </c>
      <c r="C588" s="80" t="s">
        <v>47</v>
      </c>
      <c r="D588" s="81" t="s">
        <v>1223</v>
      </c>
      <c r="E588" s="82" t="s">
        <v>184</v>
      </c>
      <c r="F588" s="52">
        <v>232.1</v>
      </c>
      <c r="G588" s="53"/>
      <c r="H588" s="54"/>
      <c r="I588" s="92"/>
      <c r="J588" s="93"/>
    </row>
    <row r="589" spans="1:10" ht="24" x14ac:dyDescent="0.25">
      <c r="A589" s="72" t="s">
        <v>1306</v>
      </c>
      <c r="B589" s="79" t="s">
        <v>4</v>
      </c>
      <c r="C589" s="80" t="s">
        <v>48</v>
      </c>
      <c r="D589" s="81" t="s">
        <v>243</v>
      </c>
      <c r="E589" s="82" t="s">
        <v>111</v>
      </c>
      <c r="F589" s="52">
        <v>3945.63</v>
      </c>
      <c r="G589" s="53"/>
      <c r="H589" s="54"/>
      <c r="I589" s="92"/>
      <c r="J589" s="93"/>
    </row>
    <row r="590" spans="1:10" ht="24" x14ac:dyDescent="0.25">
      <c r="A590" s="72" t="s">
        <v>1307</v>
      </c>
      <c r="B590" s="79" t="s">
        <v>2</v>
      </c>
      <c r="C590" s="80" t="s">
        <v>49</v>
      </c>
      <c r="D590" s="81" t="s">
        <v>244</v>
      </c>
      <c r="E590" s="82" t="s">
        <v>180</v>
      </c>
      <c r="F590" s="52">
        <v>96.71</v>
      </c>
      <c r="G590" s="53"/>
      <c r="H590" s="54"/>
      <c r="I590" s="92"/>
      <c r="J590" s="93"/>
    </row>
    <row r="591" spans="1:10" x14ac:dyDescent="0.25">
      <c r="A591" s="72" t="s">
        <v>1022</v>
      </c>
      <c r="B591" s="79" t="s">
        <v>2</v>
      </c>
      <c r="C591" s="80"/>
      <c r="D591" s="81" t="s">
        <v>815</v>
      </c>
      <c r="E591" s="82" t="s">
        <v>96</v>
      </c>
      <c r="F591" s="52">
        <v>0</v>
      </c>
      <c r="G591" s="53"/>
      <c r="H591" s="54"/>
      <c r="I591" s="92"/>
      <c r="J591" s="93"/>
    </row>
    <row r="592" spans="1:10" ht="24" x14ac:dyDescent="0.25">
      <c r="A592" s="72" t="s">
        <v>1023</v>
      </c>
      <c r="B592" s="79" t="s">
        <v>2</v>
      </c>
      <c r="C592" s="80" t="s">
        <v>409</v>
      </c>
      <c r="D592" s="81" t="s">
        <v>410</v>
      </c>
      <c r="E592" s="82" t="s">
        <v>204</v>
      </c>
      <c r="F592" s="52">
        <v>3469.57</v>
      </c>
      <c r="G592" s="53"/>
      <c r="H592" s="54"/>
      <c r="I592" s="92"/>
      <c r="J592" s="93"/>
    </row>
    <row r="593" spans="1:10" ht="36" x14ac:dyDescent="0.25">
      <c r="A593" s="72" t="s">
        <v>1024</v>
      </c>
      <c r="B593" s="79" t="s">
        <v>4</v>
      </c>
      <c r="C593" s="80" t="s">
        <v>34</v>
      </c>
      <c r="D593" s="81" t="s">
        <v>1186</v>
      </c>
      <c r="E593" s="82" t="s">
        <v>184</v>
      </c>
      <c r="F593" s="52">
        <v>416.35</v>
      </c>
      <c r="G593" s="53"/>
      <c r="H593" s="54"/>
      <c r="I593" s="92"/>
      <c r="J593" s="93"/>
    </row>
    <row r="594" spans="1:10" ht="24" x14ac:dyDescent="0.25">
      <c r="A594" s="72" t="s">
        <v>1025</v>
      </c>
      <c r="B594" s="79" t="s">
        <v>2</v>
      </c>
      <c r="C594" s="80" t="s">
        <v>1429</v>
      </c>
      <c r="D594" s="81" t="s">
        <v>1430</v>
      </c>
      <c r="E594" s="82" t="s">
        <v>1383</v>
      </c>
      <c r="F594" s="52">
        <v>2498.09</v>
      </c>
      <c r="G594" s="53"/>
      <c r="H594" s="54"/>
      <c r="I594" s="92"/>
      <c r="J594" s="93"/>
    </row>
    <row r="595" spans="1:10" x14ac:dyDescent="0.25">
      <c r="A595" s="72" t="s">
        <v>1026</v>
      </c>
      <c r="B595" s="79" t="s">
        <v>2</v>
      </c>
      <c r="C595" s="80" t="s">
        <v>45</v>
      </c>
      <c r="D595" s="81" t="s">
        <v>241</v>
      </c>
      <c r="E595" s="82" t="s">
        <v>204</v>
      </c>
      <c r="F595" s="52">
        <v>3469.57</v>
      </c>
      <c r="G595" s="53"/>
      <c r="H595" s="54"/>
      <c r="I595" s="92"/>
      <c r="J595" s="93"/>
    </row>
    <row r="596" spans="1:10" ht="24" x14ac:dyDescent="0.25">
      <c r="A596" s="72" t="s">
        <v>1027</v>
      </c>
      <c r="B596" s="79" t="s">
        <v>2</v>
      </c>
      <c r="C596" s="80" t="s">
        <v>46</v>
      </c>
      <c r="D596" s="81" t="s">
        <v>242</v>
      </c>
      <c r="E596" s="82" t="s">
        <v>204</v>
      </c>
      <c r="F596" s="52">
        <v>3469.57</v>
      </c>
      <c r="G596" s="53"/>
      <c r="H596" s="54"/>
      <c r="I596" s="92"/>
      <c r="J596" s="93"/>
    </row>
    <row r="597" spans="1:10" ht="36" x14ac:dyDescent="0.25">
      <c r="A597" s="72" t="s">
        <v>1028</v>
      </c>
      <c r="B597" s="79" t="s">
        <v>4</v>
      </c>
      <c r="C597" s="80" t="s">
        <v>47</v>
      </c>
      <c r="D597" s="81" t="s">
        <v>1223</v>
      </c>
      <c r="E597" s="82" t="s">
        <v>184</v>
      </c>
      <c r="F597" s="52">
        <v>416.35</v>
      </c>
      <c r="G597" s="53"/>
      <c r="H597" s="54"/>
      <c r="I597" s="92"/>
      <c r="J597" s="93"/>
    </row>
    <row r="598" spans="1:10" ht="24" x14ac:dyDescent="0.25">
      <c r="A598" s="72" t="s">
        <v>1029</v>
      </c>
      <c r="B598" s="79" t="s">
        <v>4</v>
      </c>
      <c r="C598" s="80" t="s">
        <v>48</v>
      </c>
      <c r="D598" s="81" t="s">
        <v>243</v>
      </c>
      <c r="E598" s="82" t="s">
        <v>111</v>
      </c>
      <c r="F598" s="52">
        <v>7077.92</v>
      </c>
      <c r="G598" s="53"/>
      <c r="H598" s="54"/>
      <c r="I598" s="92"/>
      <c r="J598" s="93"/>
    </row>
    <row r="599" spans="1:10" ht="24" x14ac:dyDescent="0.25">
      <c r="A599" s="72" t="s">
        <v>1030</v>
      </c>
      <c r="B599" s="79" t="s">
        <v>2</v>
      </c>
      <c r="C599" s="80" t="s">
        <v>49</v>
      </c>
      <c r="D599" s="81" t="s">
        <v>244</v>
      </c>
      <c r="E599" s="82" t="s">
        <v>180</v>
      </c>
      <c r="F599" s="52">
        <v>173.48</v>
      </c>
      <c r="G599" s="53"/>
      <c r="H599" s="54"/>
      <c r="I599" s="92"/>
      <c r="J599" s="93"/>
    </row>
    <row r="600" spans="1:10" x14ac:dyDescent="0.25">
      <c r="A600" s="72" t="s">
        <v>1031</v>
      </c>
      <c r="B600" s="79" t="s">
        <v>2</v>
      </c>
      <c r="C600" s="80"/>
      <c r="D600" s="81" t="s">
        <v>415</v>
      </c>
      <c r="E600" s="82" t="s">
        <v>96</v>
      </c>
      <c r="F600" s="52">
        <v>0</v>
      </c>
      <c r="G600" s="53"/>
      <c r="H600" s="54"/>
      <c r="I600" s="92"/>
      <c r="J600" s="93"/>
    </row>
    <row r="601" spans="1:10" ht="24" x14ac:dyDescent="0.25">
      <c r="A601" s="72" t="s">
        <v>1032</v>
      </c>
      <c r="B601" s="79" t="s">
        <v>2</v>
      </c>
      <c r="C601" s="80" t="s">
        <v>32</v>
      </c>
      <c r="D601" s="81" t="s">
        <v>203</v>
      </c>
      <c r="E601" s="82" t="s">
        <v>204</v>
      </c>
      <c r="F601" s="52">
        <v>585.03</v>
      </c>
      <c r="G601" s="53"/>
      <c r="H601" s="54"/>
      <c r="I601" s="92"/>
      <c r="J601" s="93"/>
    </row>
    <row r="602" spans="1:10" ht="36" x14ac:dyDescent="0.25">
      <c r="A602" s="72" t="s">
        <v>1033</v>
      </c>
      <c r="B602" s="79" t="s">
        <v>4</v>
      </c>
      <c r="C602" s="80" t="s">
        <v>34</v>
      </c>
      <c r="D602" s="81" t="s">
        <v>1186</v>
      </c>
      <c r="E602" s="82" t="s">
        <v>184</v>
      </c>
      <c r="F602" s="52">
        <v>561.63</v>
      </c>
      <c r="G602" s="53"/>
      <c r="H602" s="54"/>
      <c r="I602" s="92"/>
      <c r="J602" s="93"/>
    </row>
    <row r="603" spans="1:10" ht="24" x14ac:dyDescent="0.25">
      <c r="A603" s="72" t="s">
        <v>1034</v>
      </c>
      <c r="B603" s="79" t="s">
        <v>2</v>
      </c>
      <c r="C603" s="80" t="s">
        <v>1429</v>
      </c>
      <c r="D603" s="81" t="s">
        <v>1430</v>
      </c>
      <c r="E603" s="82" t="s">
        <v>1383</v>
      </c>
      <c r="F603" s="52">
        <v>3369.77</v>
      </c>
      <c r="G603" s="53"/>
      <c r="H603" s="54"/>
      <c r="I603" s="92"/>
      <c r="J603" s="93"/>
    </row>
    <row r="604" spans="1:10" ht="24" x14ac:dyDescent="0.25">
      <c r="A604" s="72" t="s">
        <v>1035</v>
      </c>
      <c r="B604" s="79" t="s">
        <v>2</v>
      </c>
      <c r="C604" s="80" t="s">
        <v>420</v>
      </c>
      <c r="D604" s="81" t="s">
        <v>421</v>
      </c>
      <c r="E604" s="82" t="s">
        <v>204</v>
      </c>
      <c r="F604" s="52">
        <v>585.03</v>
      </c>
      <c r="G604" s="53"/>
      <c r="H604" s="54"/>
      <c r="I604" s="92"/>
      <c r="J604" s="93"/>
    </row>
    <row r="605" spans="1:10" ht="24" x14ac:dyDescent="0.25">
      <c r="A605" s="72" t="s">
        <v>1036</v>
      </c>
      <c r="B605" s="79" t="s">
        <v>347</v>
      </c>
      <c r="C605" s="80" t="s">
        <v>44</v>
      </c>
      <c r="D605" s="81" t="s">
        <v>239</v>
      </c>
      <c r="E605" s="82" t="s">
        <v>180</v>
      </c>
      <c r="F605" s="52">
        <v>117.01</v>
      </c>
      <c r="G605" s="53"/>
      <c r="H605" s="54"/>
      <c r="I605" s="92"/>
      <c r="J605" s="93"/>
    </row>
    <row r="606" spans="1:10" ht="36" x14ac:dyDescent="0.25">
      <c r="A606" s="72" t="s">
        <v>1037</v>
      </c>
      <c r="B606" s="79" t="s">
        <v>2</v>
      </c>
      <c r="C606" s="80" t="s">
        <v>391</v>
      </c>
      <c r="D606" s="81" t="s">
        <v>392</v>
      </c>
      <c r="E606" s="82" t="s">
        <v>180</v>
      </c>
      <c r="F606" s="52">
        <v>87.75</v>
      </c>
      <c r="G606" s="53"/>
      <c r="H606" s="54"/>
      <c r="I606" s="92"/>
      <c r="J606" s="93"/>
    </row>
    <row r="607" spans="1:10" ht="36" x14ac:dyDescent="0.25">
      <c r="A607" s="72" t="s">
        <v>1038</v>
      </c>
      <c r="B607" s="79" t="s">
        <v>4</v>
      </c>
      <c r="C607" s="80" t="s">
        <v>39</v>
      </c>
      <c r="D607" s="81" t="s">
        <v>1198</v>
      </c>
      <c r="E607" s="82" t="s">
        <v>184</v>
      </c>
      <c r="F607" s="52">
        <v>307.14</v>
      </c>
      <c r="G607" s="53"/>
      <c r="H607" s="54"/>
      <c r="I607" s="92"/>
      <c r="J607" s="93"/>
    </row>
    <row r="608" spans="1:10" ht="24" x14ac:dyDescent="0.25">
      <c r="A608" s="72" t="s">
        <v>1039</v>
      </c>
      <c r="B608" s="79" t="s">
        <v>2</v>
      </c>
      <c r="C608" s="80" t="s">
        <v>1381</v>
      </c>
      <c r="D608" s="81" t="s">
        <v>1382</v>
      </c>
      <c r="E608" s="82" t="s">
        <v>1383</v>
      </c>
      <c r="F608" s="52">
        <v>12039.92</v>
      </c>
      <c r="G608" s="53"/>
      <c r="H608" s="54"/>
      <c r="I608" s="92"/>
      <c r="J608" s="93"/>
    </row>
    <row r="609" spans="1:10" x14ac:dyDescent="0.25">
      <c r="A609" s="72" t="s">
        <v>1040</v>
      </c>
      <c r="B609" s="79" t="s">
        <v>2</v>
      </c>
      <c r="C609" s="80" t="s">
        <v>45</v>
      </c>
      <c r="D609" s="81" t="s">
        <v>241</v>
      </c>
      <c r="E609" s="82" t="s">
        <v>204</v>
      </c>
      <c r="F609" s="52">
        <v>585.03</v>
      </c>
      <c r="G609" s="53"/>
      <c r="H609" s="54"/>
      <c r="I609" s="92"/>
      <c r="J609" s="93"/>
    </row>
    <row r="610" spans="1:10" ht="24" x14ac:dyDescent="0.25">
      <c r="A610" s="72" t="s">
        <v>1041</v>
      </c>
      <c r="B610" s="79" t="s">
        <v>2</v>
      </c>
      <c r="C610" s="80" t="s">
        <v>46</v>
      </c>
      <c r="D610" s="81" t="s">
        <v>242</v>
      </c>
      <c r="E610" s="82" t="s">
        <v>204</v>
      </c>
      <c r="F610" s="52">
        <v>585.03</v>
      </c>
      <c r="G610" s="53"/>
      <c r="H610" s="54"/>
      <c r="I610" s="92"/>
      <c r="J610" s="93"/>
    </row>
    <row r="611" spans="1:10" ht="36" x14ac:dyDescent="0.25">
      <c r="A611" s="72" t="s">
        <v>1042</v>
      </c>
      <c r="B611" s="79" t="s">
        <v>4</v>
      </c>
      <c r="C611" s="80" t="s">
        <v>47</v>
      </c>
      <c r="D611" s="81" t="s">
        <v>1223</v>
      </c>
      <c r="E611" s="82" t="s">
        <v>184</v>
      </c>
      <c r="F611" s="52">
        <v>70.2</v>
      </c>
      <c r="G611" s="53"/>
      <c r="H611" s="54"/>
      <c r="I611" s="92"/>
      <c r="J611" s="93"/>
    </row>
    <row r="612" spans="1:10" ht="24" x14ac:dyDescent="0.25">
      <c r="A612" s="72" t="s">
        <v>1043</v>
      </c>
      <c r="B612" s="79" t="s">
        <v>4</v>
      </c>
      <c r="C612" s="80" t="s">
        <v>48</v>
      </c>
      <c r="D612" s="81" t="s">
        <v>243</v>
      </c>
      <c r="E612" s="82" t="s">
        <v>111</v>
      </c>
      <c r="F612" s="52">
        <v>1193.46</v>
      </c>
      <c r="G612" s="53"/>
      <c r="H612" s="54"/>
      <c r="I612" s="92"/>
      <c r="J612" s="93"/>
    </row>
    <row r="613" spans="1:10" ht="24" x14ac:dyDescent="0.25">
      <c r="A613" s="72" t="s">
        <v>1044</v>
      </c>
      <c r="B613" s="79" t="s">
        <v>2</v>
      </c>
      <c r="C613" s="80" t="s">
        <v>49</v>
      </c>
      <c r="D613" s="81" t="s">
        <v>244</v>
      </c>
      <c r="E613" s="82" t="s">
        <v>180</v>
      </c>
      <c r="F613" s="52">
        <v>29.25</v>
      </c>
      <c r="G613" s="53"/>
      <c r="H613" s="54"/>
      <c r="I613" s="92"/>
      <c r="J613" s="93"/>
    </row>
    <row r="614" spans="1:10" x14ac:dyDescent="0.25">
      <c r="A614" s="72" t="s">
        <v>1045</v>
      </c>
      <c r="B614" s="79" t="s">
        <v>2</v>
      </c>
      <c r="C614" s="80"/>
      <c r="D614" s="81" t="s">
        <v>560</v>
      </c>
      <c r="E614" s="82" t="s">
        <v>96</v>
      </c>
      <c r="F614" s="52">
        <v>0</v>
      </c>
      <c r="G614" s="53"/>
      <c r="H614" s="54"/>
      <c r="I614" s="92"/>
      <c r="J614" s="93"/>
    </row>
    <row r="615" spans="1:10" ht="24" x14ac:dyDescent="0.25">
      <c r="A615" s="72" t="s">
        <v>1046</v>
      </c>
      <c r="B615" s="79" t="s">
        <v>2</v>
      </c>
      <c r="C615" s="80" t="s">
        <v>420</v>
      </c>
      <c r="D615" s="81" t="s">
        <v>421</v>
      </c>
      <c r="E615" s="82" t="s">
        <v>204</v>
      </c>
      <c r="F615" s="52">
        <v>5902.9</v>
      </c>
      <c r="G615" s="53"/>
      <c r="H615" s="54"/>
      <c r="I615" s="92"/>
      <c r="J615" s="93"/>
    </row>
    <row r="616" spans="1:10" x14ac:dyDescent="0.25">
      <c r="A616" s="72" t="s">
        <v>1047</v>
      </c>
      <c r="B616" s="79" t="s">
        <v>347</v>
      </c>
      <c r="C616" s="80" t="s">
        <v>43</v>
      </c>
      <c r="D616" s="81" t="s">
        <v>237</v>
      </c>
      <c r="E616" s="82" t="s">
        <v>180</v>
      </c>
      <c r="F616" s="52">
        <v>1770.87</v>
      </c>
      <c r="G616" s="53"/>
      <c r="H616" s="54"/>
      <c r="I616" s="92"/>
      <c r="J616" s="93"/>
    </row>
    <row r="617" spans="1:10" ht="24" x14ac:dyDescent="0.25">
      <c r="A617" s="72" t="s">
        <v>1048</v>
      </c>
      <c r="B617" s="79" t="s">
        <v>347</v>
      </c>
      <c r="C617" s="80" t="s">
        <v>44</v>
      </c>
      <c r="D617" s="81" t="s">
        <v>239</v>
      </c>
      <c r="E617" s="82" t="s">
        <v>180</v>
      </c>
      <c r="F617" s="52">
        <v>1180.58</v>
      </c>
      <c r="G617" s="53"/>
      <c r="H617" s="54"/>
      <c r="I617" s="92"/>
      <c r="J617" s="93"/>
    </row>
    <row r="618" spans="1:10" ht="36" x14ac:dyDescent="0.25">
      <c r="A618" s="72" t="s">
        <v>1049</v>
      </c>
      <c r="B618" s="79" t="s">
        <v>2</v>
      </c>
      <c r="C618" s="80" t="s">
        <v>391</v>
      </c>
      <c r="D618" s="81" t="s">
        <v>392</v>
      </c>
      <c r="E618" s="82" t="s">
        <v>180</v>
      </c>
      <c r="F618" s="52">
        <v>885.44</v>
      </c>
      <c r="G618" s="53"/>
      <c r="H618" s="54"/>
      <c r="I618" s="92"/>
      <c r="J618" s="93"/>
    </row>
    <row r="619" spans="1:10" ht="36" x14ac:dyDescent="0.25">
      <c r="A619" s="72" t="s">
        <v>1050</v>
      </c>
      <c r="B619" s="79" t="s">
        <v>4</v>
      </c>
      <c r="C619" s="80" t="s">
        <v>39</v>
      </c>
      <c r="D619" s="81" t="s">
        <v>1198</v>
      </c>
      <c r="E619" s="82" t="s">
        <v>184</v>
      </c>
      <c r="F619" s="52">
        <v>5755.33</v>
      </c>
      <c r="G619" s="53"/>
      <c r="H619" s="54"/>
      <c r="I619" s="92"/>
      <c r="J619" s="93"/>
    </row>
    <row r="620" spans="1:10" ht="24" x14ac:dyDescent="0.25">
      <c r="A620" s="72" t="s">
        <v>1051</v>
      </c>
      <c r="B620" s="79" t="s">
        <v>2</v>
      </c>
      <c r="C620" s="80" t="s">
        <v>1381</v>
      </c>
      <c r="D620" s="81" t="s">
        <v>1382</v>
      </c>
      <c r="E620" s="82" t="s">
        <v>1383</v>
      </c>
      <c r="F620" s="52">
        <v>225608.84</v>
      </c>
      <c r="G620" s="53"/>
      <c r="H620" s="54"/>
      <c r="I620" s="92"/>
      <c r="J620" s="93"/>
    </row>
    <row r="621" spans="1:10" x14ac:dyDescent="0.25">
      <c r="A621" s="72" t="s">
        <v>1052</v>
      </c>
      <c r="B621" s="79" t="s">
        <v>2</v>
      </c>
      <c r="C621" s="80" t="s">
        <v>45</v>
      </c>
      <c r="D621" s="81" t="s">
        <v>241</v>
      </c>
      <c r="E621" s="82" t="s">
        <v>204</v>
      </c>
      <c r="F621" s="52">
        <v>5902.9</v>
      </c>
      <c r="G621" s="53"/>
      <c r="H621" s="54"/>
      <c r="I621" s="92"/>
      <c r="J621" s="93"/>
    </row>
    <row r="622" spans="1:10" ht="24" x14ac:dyDescent="0.25">
      <c r="A622" s="72" t="s">
        <v>1053</v>
      </c>
      <c r="B622" s="79" t="s">
        <v>2</v>
      </c>
      <c r="C622" s="80" t="s">
        <v>46</v>
      </c>
      <c r="D622" s="81" t="s">
        <v>242</v>
      </c>
      <c r="E622" s="82" t="s">
        <v>204</v>
      </c>
      <c r="F622" s="52">
        <v>5902.9</v>
      </c>
      <c r="G622" s="53"/>
      <c r="H622" s="54"/>
      <c r="I622" s="92"/>
      <c r="J622" s="93"/>
    </row>
    <row r="623" spans="1:10" ht="36" x14ac:dyDescent="0.25">
      <c r="A623" s="72" t="s">
        <v>1054</v>
      </c>
      <c r="B623" s="79" t="s">
        <v>4</v>
      </c>
      <c r="C623" s="80" t="s">
        <v>47</v>
      </c>
      <c r="D623" s="81" t="s">
        <v>1223</v>
      </c>
      <c r="E623" s="82" t="s">
        <v>184</v>
      </c>
      <c r="F623" s="52">
        <v>708.35</v>
      </c>
      <c r="G623" s="53"/>
      <c r="H623" s="54"/>
      <c r="I623" s="92"/>
      <c r="J623" s="93"/>
    </row>
    <row r="624" spans="1:10" ht="24" x14ac:dyDescent="0.25">
      <c r="A624" s="72" t="s">
        <v>1142</v>
      </c>
      <c r="B624" s="79" t="s">
        <v>4</v>
      </c>
      <c r="C624" s="80" t="s">
        <v>48</v>
      </c>
      <c r="D624" s="81" t="s">
        <v>243</v>
      </c>
      <c r="E624" s="82" t="s">
        <v>111</v>
      </c>
      <c r="F624" s="52">
        <v>12041.92</v>
      </c>
      <c r="G624" s="53"/>
      <c r="H624" s="54"/>
      <c r="I624" s="92"/>
      <c r="J624" s="93"/>
    </row>
    <row r="625" spans="1:10" ht="24" x14ac:dyDescent="0.25">
      <c r="A625" s="72" t="s">
        <v>1143</v>
      </c>
      <c r="B625" s="79" t="s">
        <v>2</v>
      </c>
      <c r="C625" s="80" t="s">
        <v>49</v>
      </c>
      <c r="D625" s="81" t="s">
        <v>244</v>
      </c>
      <c r="E625" s="82" t="s">
        <v>180</v>
      </c>
      <c r="F625" s="52">
        <v>295.14999999999998</v>
      </c>
      <c r="G625" s="53"/>
      <c r="H625" s="54"/>
      <c r="I625" s="92"/>
      <c r="J625" s="93"/>
    </row>
    <row r="626" spans="1:10" x14ac:dyDescent="0.25">
      <c r="A626" s="72" t="s">
        <v>1144</v>
      </c>
      <c r="B626" s="79" t="s">
        <v>2</v>
      </c>
      <c r="C626" s="80"/>
      <c r="D626" s="81" t="s">
        <v>1141</v>
      </c>
      <c r="E626" s="82" t="s">
        <v>96</v>
      </c>
      <c r="F626" s="52">
        <v>0</v>
      </c>
      <c r="G626" s="53"/>
      <c r="H626" s="54"/>
      <c r="I626" s="92"/>
      <c r="J626" s="93"/>
    </row>
    <row r="627" spans="1:10" ht="36" x14ac:dyDescent="0.25">
      <c r="A627" s="72" t="s">
        <v>1145</v>
      </c>
      <c r="B627" s="79" t="s">
        <v>2</v>
      </c>
      <c r="C627" s="80" t="s">
        <v>400</v>
      </c>
      <c r="D627" s="81" t="s">
        <v>401</v>
      </c>
      <c r="E627" s="82" t="s">
        <v>180</v>
      </c>
      <c r="F627" s="52">
        <v>97.5</v>
      </c>
      <c r="G627" s="53"/>
      <c r="H627" s="54"/>
      <c r="I627" s="92"/>
      <c r="J627" s="93"/>
    </row>
    <row r="628" spans="1:10" ht="36" x14ac:dyDescent="0.25">
      <c r="A628" s="72" t="s">
        <v>1146</v>
      </c>
      <c r="B628" s="79" t="s">
        <v>2</v>
      </c>
      <c r="C628" s="80" t="s">
        <v>402</v>
      </c>
      <c r="D628" s="81" t="s">
        <v>403</v>
      </c>
      <c r="E628" s="82" t="s">
        <v>204</v>
      </c>
      <c r="F628" s="52">
        <v>140</v>
      </c>
      <c r="G628" s="53"/>
      <c r="H628" s="54"/>
      <c r="I628" s="92"/>
      <c r="J628" s="93"/>
    </row>
    <row r="629" spans="1:10" x14ac:dyDescent="0.25">
      <c r="A629" s="72" t="s">
        <v>1147</v>
      </c>
      <c r="B629" s="79" t="s">
        <v>347</v>
      </c>
      <c r="C629" s="80" t="s">
        <v>1385</v>
      </c>
      <c r="D629" s="81" t="s">
        <v>250</v>
      </c>
      <c r="E629" s="82" t="s">
        <v>251</v>
      </c>
      <c r="F629" s="52">
        <v>3120</v>
      </c>
      <c r="G629" s="53"/>
      <c r="H629" s="54"/>
      <c r="I629" s="92"/>
      <c r="J629" s="93"/>
    </row>
    <row r="630" spans="1:10" x14ac:dyDescent="0.25">
      <c r="A630" s="72" t="s">
        <v>1148</v>
      </c>
      <c r="B630" s="79" t="s">
        <v>347</v>
      </c>
      <c r="C630" s="80" t="s">
        <v>1405</v>
      </c>
      <c r="D630" s="81" t="s">
        <v>300</v>
      </c>
      <c r="E630" s="82" t="s">
        <v>251</v>
      </c>
      <c r="F630" s="52">
        <v>780</v>
      </c>
      <c r="G630" s="53"/>
      <c r="H630" s="54"/>
      <c r="I630" s="92"/>
      <c r="J630" s="93"/>
    </row>
    <row r="631" spans="1:10" ht="36" x14ac:dyDescent="0.25">
      <c r="A631" s="72" t="s">
        <v>1416</v>
      </c>
      <c r="B631" s="79" t="s">
        <v>2</v>
      </c>
      <c r="C631" s="80" t="s">
        <v>404</v>
      </c>
      <c r="D631" s="81" t="s">
        <v>405</v>
      </c>
      <c r="E631" s="82" t="s">
        <v>180</v>
      </c>
      <c r="F631" s="52">
        <v>65</v>
      </c>
      <c r="G631" s="53"/>
      <c r="H631" s="54"/>
      <c r="I631" s="92"/>
      <c r="J631" s="93"/>
    </row>
    <row r="632" spans="1:10" x14ac:dyDescent="0.25">
      <c r="A632" s="72" t="s">
        <v>1308</v>
      </c>
      <c r="B632" s="79" t="s">
        <v>2</v>
      </c>
      <c r="C632" s="80"/>
      <c r="D632" s="81" t="s">
        <v>423</v>
      </c>
      <c r="E632" s="82" t="s">
        <v>96</v>
      </c>
      <c r="F632" s="52">
        <v>0</v>
      </c>
      <c r="G632" s="53"/>
      <c r="H632" s="54"/>
      <c r="I632" s="92"/>
      <c r="J632" s="93"/>
    </row>
    <row r="633" spans="1:10" ht="24" x14ac:dyDescent="0.25">
      <c r="A633" s="72" t="s">
        <v>1309</v>
      </c>
      <c r="B633" s="79" t="s">
        <v>347</v>
      </c>
      <c r="C633" s="80" t="s">
        <v>424</v>
      </c>
      <c r="D633" s="81" t="s">
        <v>728</v>
      </c>
      <c r="E633" s="82" t="s">
        <v>232</v>
      </c>
      <c r="F633" s="52">
        <v>2351</v>
      </c>
      <c r="G633" s="53"/>
      <c r="H633" s="54"/>
      <c r="I633" s="92"/>
      <c r="J633" s="93"/>
    </row>
    <row r="634" spans="1:10" x14ac:dyDescent="0.25">
      <c r="A634" s="72" t="s">
        <v>1310</v>
      </c>
      <c r="B634" s="79" t="s">
        <v>347</v>
      </c>
      <c r="C634" s="80" t="s">
        <v>425</v>
      </c>
      <c r="D634" s="81" t="s">
        <v>426</v>
      </c>
      <c r="E634" s="82" t="s">
        <v>232</v>
      </c>
      <c r="F634" s="52">
        <v>32</v>
      </c>
      <c r="G634" s="53"/>
      <c r="H634" s="54"/>
      <c r="I634" s="92"/>
      <c r="J634" s="93"/>
    </row>
    <row r="635" spans="1:10" ht="24" x14ac:dyDescent="0.25">
      <c r="A635" s="72" t="s">
        <v>1311</v>
      </c>
      <c r="B635" s="79" t="s">
        <v>347</v>
      </c>
      <c r="C635" s="80" t="s">
        <v>427</v>
      </c>
      <c r="D635" s="81" t="s">
        <v>428</v>
      </c>
      <c r="E635" s="82" t="s">
        <v>232</v>
      </c>
      <c r="F635" s="52">
        <v>1155.7</v>
      </c>
      <c r="G635" s="53"/>
      <c r="H635" s="54"/>
      <c r="I635" s="92"/>
      <c r="J635" s="93"/>
    </row>
    <row r="636" spans="1:10" ht="24" x14ac:dyDescent="0.25">
      <c r="A636" s="72" t="s">
        <v>1312</v>
      </c>
      <c r="B636" s="79" t="s">
        <v>4</v>
      </c>
      <c r="C636" s="80" t="s">
        <v>88</v>
      </c>
      <c r="D636" s="81" t="s">
        <v>1245</v>
      </c>
      <c r="E636" s="82" t="s">
        <v>184</v>
      </c>
      <c r="F636" s="52">
        <v>418.85</v>
      </c>
      <c r="G636" s="53"/>
      <c r="H636" s="54"/>
      <c r="I636" s="92"/>
      <c r="J636" s="93"/>
    </row>
    <row r="637" spans="1:10" ht="24" x14ac:dyDescent="0.25">
      <c r="A637" s="72" t="s">
        <v>1313</v>
      </c>
      <c r="B637" s="79" t="s">
        <v>4</v>
      </c>
      <c r="C637" s="80" t="s">
        <v>89</v>
      </c>
      <c r="D637" s="81" t="s">
        <v>1243</v>
      </c>
      <c r="E637" s="82" t="s">
        <v>111</v>
      </c>
      <c r="F637" s="52">
        <v>2198.9499999999998</v>
      </c>
      <c r="G637" s="53"/>
      <c r="H637" s="54"/>
      <c r="I637" s="92"/>
      <c r="J637" s="93"/>
    </row>
    <row r="638" spans="1:10" ht="24" x14ac:dyDescent="0.25">
      <c r="A638" s="72" t="s">
        <v>1314</v>
      </c>
      <c r="B638" s="79" t="s">
        <v>347</v>
      </c>
      <c r="C638" s="80" t="s">
        <v>561</v>
      </c>
      <c r="D638" s="81" t="s">
        <v>562</v>
      </c>
      <c r="E638" s="82" t="s">
        <v>262</v>
      </c>
      <c r="F638" s="52">
        <v>28</v>
      </c>
      <c r="G638" s="53"/>
      <c r="H638" s="54"/>
      <c r="I638" s="92"/>
      <c r="J638" s="93"/>
    </row>
    <row r="639" spans="1:10" ht="24" x14ac:dyDescent="0.25">
      <c r="A639" s="72" t="s">
        <v>1315</v>
      </c>
      <c r="B639" s="79" t="s">
        <v>4</v>
      </c>
      <c r="C639" s="80" t="s">
        <v>430</v>
      </c>
      <c r="D639" s="81" t="s">
        <v>431</v>
      </c>
      <c r="E639" s="82" t="s">
        <v>179</v>
      </c>
      <c r="F639" s="52">
        <v>510.2</v>
      </c>
      <c r="G639" s="53"/>
      <c r="H639" s="54"/>
      <c r="I639" s="92"/>
      <c r="J639" s="93"/>
    </row>
    <row r="640" spans="1:10" ht="24" x14ac:dyDescent="0.25">
      <c r="A640" s="72" t="s">
        <v>1316</v>
      </c>
      <c r="B640" s="79" t="s">
        <v>347</v>
      </c>
      <c r="C640" s="80" t="s">
        <v>429</v>
      </c>
      <c r="D640" s="81" t="s">
        <v>729</v>
      </c>
      <c r="E640" s="82" t="s">
        <v>232</v>
      </c>
      <c r="F640" s="52">
        <v>1736</v>
      </c>
      <c r="G640" s="53"/>
      <c r="H640" s="54"/>
      <c r="I640" s="92"/>
      <c r="J640" s="93"/>
    </row>
    <row r="641" spans="1:10" ht="36" x14ac:dyDescent="0.25">
      <c r="A641" s="72" t="s">
        <v>1317</v>
      </c>
      <c r="B641" s="79" t="s">
        <v>2</v>
      </c>
      <c r="C641" s="80" t="s">
        <v>1318</v>
      </c>
      <c r="D641" s="81" t="s">
        <v>1319</v>
      </c>
      <c r="E641" s="82" t="s">
        <v>180</v>
      </c>
      <c r="F641" s="52">
        <v>33.71</v>
      </c>
      <c r="G641" s="53"/>
      <c r="H641" s="54"/>
      <c r="I641" s="92"/>
      <c r="J641" s="93"/>
    </row>
    <row r="642" spans="1:10" ht="24" x14ac:dyDescent="0.25">
      <c r="A642" s="72" t="s">
        <v>1320</v>
      </c>
      <c r="B642" s="79" t="s">
        <v>347</v>
      </c>
      <c r="C642" s="80" t="s">
        <v>481</v>
      </c>
      <c r="D642" s="81" t="s">
        <v>1321</v>
      </c>
      <c r="E642" s="82" t="s">
        <v>1322</v>
      </c>
      <c r="F642" s="52">
        <v>170</v>
      </c>
      <c r="G642" s="53"/>
      <c r="H642" s="54"/>
      <c r="I642" s="92"/>
      <c r="J642" s="93"/>
    </row>
    <row r="643" spans="1:10" x14ac:dyDescent="0.25">
      <c r="A643" s="72" t="s">
        <v>530</v>
      </c>
      <c r="B643" s="79" t="s">
        <v>2</v>
      </c>
      <c r="C643" s="80"/>
      <c r="D643" s="81" t="s">
        <v>1323</v>
      </c>
      <c r="E643" s="82" t="s">
        <v>96</v>
      </c>
      <c r="F643" s="52">
        <v>0</v>
      </c>
      <c r="G643" s="53"/>
      <c r="H643" s="54"/>
      <c r="I643" s="92"/>
      <c r="J643" s="93"/>
    </row>
    <row r="644" spans="1:10" x14ac:dyDescent="0.25">
      <c r="A644" s="72" t="s">
        <v>795</v>
      </c>
      <c r="B644" s="79" t="s">
        <v>2</v>
      </c>
      <c r="C644" s="80"/>
      <c r="D644" s="81" t="s">
        <v>733</v>
      </c>
      <c r="E644" s="82" t="s">
        <v>96</v>
      </c>
      <c r="F644" s="52">
        <v>0</v>
      </c>
      <c r="G644" s="53"/>
      <c r="H644" s="54"/>
      <c r="I644" s="92"/>
      <c r="J644" s="93"/>
    </row>
    <row r="645" spans="1:10" ht="36" x14ac:dyDescent="0.25">
      <c r="A645" s="72" t="s">
        <v>796</v>
      </c>
      <c r="B645" s="79" t="s">
        <v>2</v>
      </c>
      <c r="C645" s="80" t="s">
        <v>440</v>
      </c>
      <c r="D645" s="81" t="s">
        <v>441</v>
      </c>
      <c r="E645" s="82" t="s">
        <v>180</v>
      </c>
      <c r="F645" s="52">
        <v>4.04</v>
      </c>
      <c r="G645" s="53"/>
      <c r="H645" s="54"/>
      <c r="I645" s="92"/>
      <c r="J645" s="93"/>
    </row>
    <row r="646" spans="1:10" x14ac:dyDescent="0.25">
      <c r="A646" s="72" t="s">
        <v>1055</v>
      </c>
      <c r="B646" s="79" t="s">
        <v>347</v>
      </c>
      <c r="C646" s="80" t="s">
        <v>1385</v>
      </c>
      <c r="D646" s="81" t="s">
        <v>250</v>
      </c>
      <c r="E646" s="82" t="s">
        <v>251</v>
      </c>
      <c r="F646" s="52">
        <v>226.02</v>
      </c>
      <c r="G646" s="53"/>
      <c r="H646" s="54"/>
      <c r="I646" s="92"/>
      <c r="J646" s="93"/>
    </row>
    <row r="647" spans="1:10" x14ac:dyDescent="0.25">
      <c r="A647" s="72" t="s">
        <v>1056</v>
      </c>
      <c r="B647" s="79" t="s">
        <v>347</v>
      </c>
      <c r="C647" s="80" t="s">
        <v>1405</v>
      </c>
      <c r="D647" s="81" t="s">
        <v>300</v>
      </c>
      <c r="E647" s="82" t="s">
        <v>251</v>
      </c>
      <c r="F647" s="52">
        <v>56.5</v>
      </c>
      <c r="G647" s="53"/>
      <c r="H647" s="54"/>
      <c r="I647" s="92"/>
      <c r="J647" s="93"/>
    </row>
    <row r="648" spans="1:10" ht="36" x14ac:dyDescent="0.25">
      <c r="A648" s="72" t="s">
        <v>1057</v>
      </c>
      <c r="B648" s="79" t="s">
        <v>2</v>
      </c>
      <c r="C648" s="80" t="s">
        <v>402</v>
      </c>
      <c r="D648" s="81" t="s">
        <v>403</v>
      </c>
      <c r="E648" s="82" t="s">
        <v>204</v>
      </c>
      <c r="F648" s="52">
        <v>47.07</v>
      </c>
      <c r="G648" s="53"/>
      <c r="H648" s="54"/>
      <c r="I648" s="92"/>
      <c r="J648" s="93"/>
    </row>
    <row r="649" spans="1:10" ht="24" x14ac:dyDescent="0.25">
      <c r="A649" s="72" t="s">
        <v>1417</v>
      </c>
      <c r="B649" s="79" t="s">
        <v>2</v>
      </c>
      <c r="C649" s="80" t="s">
        <v>385</v>
      </c>
      <c r="D649" s="81" t="s">
        <v>386</v>
      </c>
      <c r="E649" s="82" t="s">
        <v>180</v>
      </c>
      <c r="F649" s="52">
        <v>0.28999999999999998</v>
      </c>
      <c r="G649" s="53"/>
      <c r="H649" s="54"/>
      <c r="I649" s="92"/>
      <c r="J649" s="93"/>
    </row>
    <row r="650" spans="1:10" x14ac:dyDescent="0.25">
      <c r="A650" s="72" t="s">
        <v>797</v>
      </c>
      <c r="B650" s="79" t="s">
        <v>2</v>
      </c>
      <c r="C650" s="80"/>
      <c r="D650" s="81" t="s">
        <v>442</v>
      </c>
      <c r="E650" s="82" t="s">
        <v>96</v>
      </c>
      <c r="F650" s="52">
        <v>0</v>
      </c>
      <c r="G650" s="53"/>
      <c r="H650" s="54"/>
      <c r="I650" s="92"/>
      <c r="J650" s="93"/>
    </row>
    <row r="651" spans="1:10" ht="36" x14ac:dyDescent="0.25">
      <c r="A651" s="72" t="s">
        <v>798</v>
      </c>
      <c r="B651" s="79" t="s">
        <v>2</v>
      </c>
      <c r="C651" s="80" t="s">
        <v>440</v>
      </c>
      <c r="D651" s="81" t="s">
        <v>441</v>
      </c>
      <c r="E651" s="82" t="s">
        <v>180</v>
      </c>
      <c r="F651" s="52">
        <v>5.01</v>
      </c>
      <c r="G651" s="53"/>
      <c r="H651" s="54"/>
      <c r="I651" s="92"/>
      <c r="J651" s="93"/>
    </row>
    <row r="652" spans="1:10" ht="36" x14ac:dyDescent="0.25">
      <c r="A652" s="72" t="s">
        <v>799</v>
      </c>
      <c r="B652" s="79" t="s">
        <v>2</v>
      </c>
      <c r="C652" s="80" t="s">
        <v>402</v>
      </c>
      <c r="D652" s="81" t="s">
        <v>403</v>
      </c>
      <c r="E652" s="82" t="s">
        <v>204</v>
      </c>
      <c r="F652" s="52">
        <v>50.48</v>
      </c>
      <c r="G652" s="53"/>
      <c r="H652" s="54"/>
      <c r="I652" s="92"/>
      <c r="J652" s="93"/>
    </row>
    <row r="653" spans="1:10" x14ac:dyDescent="0.25">
      <c r="A653" s="72" t="s">
        <v>800</v>
      </c>
      <c r="B653" s="79" t="s">
        <v>4</v>
      </c>
      <c r="C653" s="80" t="s">
        <v>37</v>
      </c>
      <c r="D653" s="81" t="s">
        <v>222</v>
      </c>
      <c r="E653" s="82" t="s">
        <v>99</v>
      </c>
      <c r="F653" s="52">
        <v>2</v>
      </c>
      <c r="G653" s="53"/>
      <c r="H653" s="54"/>
      <c r="I653" s="92"/>
      <c r="J653" s="93"/>
    </row>
    <row r="654" spans="1:10" ht="24" x14ac:dyDescent="0.25">
      <c r="A654" s="72" t="s">
        <v>801</v>
      </c>
      <c r="B654" s="79" t="s">
        <v>2</v>
      </c>
      <c r="C654" s="80" t="s">
        <v>443</v>
      </c>
      <c r="D654" s="81" t="s">
        <v>444</v>
      </c>
      <c r="E654" s="82" t="s">
        <v>204</v>
      </c>
      <c r="F654" s="52">
        <v>17.920000000000002</v>
      </c>
      <c r="G654" s="53"/>
      <c r="H654" s="54"/>
      <c r="I654" s="92"/>
      <c r="J654" s="93"/>
    </row>
    <row r="655" spans="1:10" x14ac:dyDescent="0.25">
      <c r="A655" s="72" t="s">
        <v>802</v>
      </c>
      <c r="B655" s="79" t="s">
        <v>2</v>
      </c>
      <c r="C655" s="80"/>
      <c r="D655" s="81" t="s">
        <v>819</v>
      </c>
      <c r="E655" s="82" t="s">
        <v>96</v>
      </c>
      <c r="F655" s="52">
        <v>0</v>
      </c>
      <c r="G655" s="53"/>
      <c r="H655" s="54"/>
      <c r="I655" s="92"/>
      <c r="J655" s="93"/>
    </row>
    <row r="656" spans="1:10" ht="24" x14ac:dyDescent="0.25">
      <c r="A656" s="72" t="s">
        <v>803</v>
      </c>
      <c r="B656" s="79" t="s">
        <v>2</v>
      </c>
      <c r="C656" s="80" t="s">
        <v>420</v>
      </c>
      <c r="D656" s="81" t="s">
        <v>421</v>
      </c>
      <c r="E656" s="82" t="s">
        <v>204</v>
      </c>
      <c r="F656" s="52">
        <v>90.39</v>
      </c>
      <c r="G656" s="53"/>
      <c r="H656" s="54"/>
      <c r="I656" s="92"/>
      <c r="J656" s="93"/>
    </row>
    <row r="657" spans="1:10" x14ac:dyDescent="0.25">
      <c r="A657" s="72" t="s">
        <v>804</v>
      </c>
      <c r="B657" s="79" t="s">
        <v>4</v>
      </c>
      <c r="C657" s="80" t="s">
        <v>37</v>
      </c>
      <c r="D657" s="81" t="s">
        <v>222</v>
      </c>
      <c r="E657" s="82" t="s">
        <v>99</v>
      </c>
      <c r="F657" s="52">
        <v>4.5199999999999996</v>
      </c>
      <c r="G657" s="53"/>
      <c r="H657" s="54"/>
      <c r="I657" s="92"/>
      <c r="J657" s="93"/>
    </row>
    <row r="658" spans="1:10" ht="24" x14ac:dyDescent="0.25">
      <c r="A658" s="72" t="s">
        <v>805</v>
      </c>
      <c r="B658" s="79" t="s">
        <v>2</v>
      </c>
      <c r="C658" s="80" t="s">
        <v>385</v>
      </c>
      <c r="D658" s="81" t="s">
        <v>386</v>
      </c>
      <c r="E658" s="82" t="s">
        <v>180</v>
      </c>
      <c r="F658" s="52">
        <v>9.0399999999999991</v>
      </c>
      <c r="G658" s="53"/>
      <c r="H658" s="54"/>
      <c r="I658" s="92"/>
      <c r="J658" s="93"/>
    </row>
    <row r="659" spans="1:10" ht="36" x14ac:dyDescent="0.25">
      <c r="A659" s="72" t="s">
        <v>806</v>
      </c>
      <c r="B659" s="79" t="s">
        <v>2</v>
      </c>
      <c r="C659" s="80" t="s">
        <v>1261</v>
      </c>
      <c r="D659" s="81" t="s">
        <v>1262</v>
      </c>
      <c r="E659" s="82" t="s">
        <v>204</v>
      </c>
      <c r="F659" s="52">
        <v>88.21</v>
      </c>
      <c r="G659" s="53"/>
      <c r="H659" s="54"/>
      <c r="I659" s="92"/>
      <c r="J659" s="93"/>
    </row>
    <row r="660" spans="1:10" ht="24" x14ac:dyDescent="0.25">
      <c r="A660" s="72" t="s">
        <v>807</v>
      </c>
      <c r="B660" s="79" t="s">
        <v>347</v>
      </c>
      <c r="C660" s="80" t="s">
        <v>429</v>
      </c>
      <c r="D660" s="81" t="s">
        <v>729</v>
      </c>
      <c r="E660" s="82" t="s">
        <v>232</v>
      </c>
      <c r="F660" s="52">
        <v>2.1800000000000002</v>
      </c>
      <c r="G660" s="53"/>
      <c r="H660" s="54"/>
      <c r="I660" s="92"/>
      <c r="J660" s="93"/>
    </row>
    <row r="661" spans="1:10" ht="24" x14ac:dyDescent="0.25">
      <c r="A661" s="72" t="s">
        <v>808</v>
      </c>
      <c r="B661" s="79" t="s">
        <v>347</v>
      </c>
      <c r="C661" s="80" t="s">
        <v>446</v>
      </c>
      <c r="D661" s="81" t="s">
        <v>447</v>
      </c>
      <c r="E661" s="82" t="s">
        <v>204</v>
      </c>
      <c r="F661" s="52">
        <v>16.2</v>
      </c>
      <c r="G661" s="53"/>
      <c r="H661" s="54"/>
      <c r="I661" s="92"/>
      <c r="J661" s="93"/>
    </row>
    <row r="662" spans="1:10" x14ac:dyDescent="0.25">
      <c r="A662" s="72" t="s">
        <v>809</v>
      </c>
      <c r="B662" s="79" t="s">
        <v>2</v>
      </c>
      <c r="C662" s="80"/>
      <c r="D662" s="81" t="s">
        <v>448</v>
      </c>
      <c r="E662" s="82" t="s">
        <v>96</v>
      </c>
      <c r="F662" s="52">
        <v>0</v>
      </c>
      <c r="G662" s="53"/>
      <c r="H662" s="54"/>
      <c r="I662" s="92"/>
      <c r="J662" s="93"/>
    </row>
    <row r="663" spans="1:10" x14ac:dyDescent="0.25">
      <c r="A663" s="72" t="s">
        <v>810</v>
      </c>
      <c r="B663" s="79" t="s">
        <v>347</v>
      </c>
      <c r="C663" s="80" t="s">
        <v>449</v>
      </c>
      <c r="D663" s="81" t="s">
        <v>450</v>
      </c>
      <c r="E663" s="82" t="s">
        <v>262</v>
      </c>
      <c r="F663" s="52">
        <v>1</v>
      </c>
      <c r="G663" s="53"/>
      <c r="H663" s="54"/>
      <c r="I663" s="92"/>
      <c r="J663" s="93"/>
    </row>
    <row r="664" spans="1:10" x14ac:dyDescent="0.25">
      <c r="A664" s="72" t="s">
        <v>811</v>
      </c>
      <c r="B664" s="79" t="s">
        <v>347</v>
      </c>
      <c r="C664" s="80" t="s">
        <v>1276</v>
      </c>
      <c r="D664" s="81" t="s">
        <v>1277</v>
      </c>
      <c r="E664" s="82" t="s">
        <v>262</v>
      </c>
      <c r="F664" s="52">
        <v>1</v>
      </c>
      <c r="G664" s="53"/>
      <c r="H664" s="54"/>
      <c r="I664" s="92"/>
      <c r="J664" s="93"/>
    </row>
    <row r="665" spans="1:10" x14ac:dyDescent="0.25">
      <c r="A665" s="72" t="s">
        <v>812</v>
      </c>
      <c r="B665" s="79" t="s">
        <v>2</v>
      </c>
      <c r="C665" s="80"/>
      <c r="D665" s="81" t="s">
        <v>1278</v>
      </c>
      <c r="E665" s="82" t="s">
        <v>96</v>
      </c>
      <c r="F665" s="52">
        <v>0</v>
      </c>
      <c r="G665" s="53"/>
      <c r="H665" s="54"/>
      <c r="I665" s="92"/>
      <c r="J665" s="93"/>
    </row>
    <row r="666" spans="1:10" ht="24" x14ac:dyDescent="0.25">
      <c r="A666" s="72" t="s">
        <v>813</v>
      </c>
      <c r="B666" s="79" t="s">
        <v>6</v>
      </c>
      <c r="C666" s="80" t="s">
        <v>780</v>
      </c>
      <c r="D666" s="81" t="s">
        <v>1279</v>
      </c>
      <c r="E666" s="82" t="s">
        <v>262</v>
      </c>
      <c r="F666" s="52">
        <v>4</v>
      </c>
      <c r="G666" s="53"/>
      <c r="H666" s="54"/>
      <c r="I666" s="92"/>
      <c r="J666" s="93"/>
    </row>
    <row r="667" spans="1:10" x14ac:dyDescent="0.25">
      <c r="A667" s="72" t="s">
        <v>814</v>
      </c>
      <c r="B667" s="79" t="s">
        <v>347</v>
      </c>
      <c r="C667" s="80" t="s">
        <v>1492</v>
      </c>
      <c r="D667" s="81" t="s">
        <v>1493</v>
      </c>
      <c r="E667" s="82" t="s">
        <v>204</v>
      </c>
      <c r="F667" s="52">
        <v>4</v>
      </c>
      <c r="G667" s="53"/>
      <c r="H667" s="54"/>
      <c r="I667" s="92"/>
      <c r="J667" s="93"/>
    </row>
    <row r="668" spans="1:10" x14ac:dyDescent="0.25">
      <c r="A668" s="72" t="s">
        <v>531</v>
      </c>
      <c r="B668" s="79" t="s">
        <v>2</v>
      </c>
      <c r="C668" s="80"/>
      <c r="D668" s="81" t="s">
        <v>566</v>
      </c>
      <c r="E668" s="82" t="s">
        <v>96</v>
      </c>
      <c r="F668" s="52">
        <v>0</v>
      </c>
      <c r="G668" s="53"/>
      <c r="H668" s="54"/>
      <c r="I668" s="92"/>
      <c r="J668" s="93"/>
    </row>
    <row r="669" spans="1:10" x14ac:dyDescent="0.25">
      <c r="A669" s="72" t="s">
        <v>532</v>
      </c>
      <c r="B669" s="79" t="s">
        <v>2</v>
      </c>
      <c r="C669" s="80"/>
      <c r="D669" s="81" t="s">
        <v>1324</v>
      </c>
      <c r="E669" s="82" t="s">
        <v>96</v>
      </c>
      <c r="F669" s="52">
        <v>0</v>
      </c>
      <c r="G669" s="53"/>
      <c r="H669" s="54"/>
      <c r="I669" s="92"/>
      <c r="J669" s="93"/>
    </row>
    <row r="670" spans="1:10" ht="36" x14ac:dyDescent="0.25">
      <c r="A670" s="72" t="s">
        <v>534</v>
      </c>
      <c r="B670" s="79" t="s">
        <v>2</v>
      </c>
      <c r="C670" s="80" t="s">
        <v>491</v>
      </c>
      <c r="D670" s="81" t="s">
        <v>492</v>
      </c>
      <c r="E670" s="82" t="s">
        <v>180</v>
      </c>
      <c r="F670" s="52">
        <v>4.47</v>
      </c>
      <c r="G670" s="53"/>
      <c r="H670" s="54"/>
      <c r="I670" s="92"/>
      <c r="J670" s="93"/>
    </row>
    <row r="671" spans="1:10" ht="36" x14ac:dyDescent="0.25">
      <c r="A671" s="72" t="s">
        <v>816</v>
      </c>
      <c r="B671" s="79" t="s">
        <v>2</v>
      </c>
      <c r="C671" s="80" t="s">
        <v>402</v>
      </c>
      <c r="D671" s="81" t="s">
        <v>403</v>
      </c>
      <c r="E671" s="82" t="s">
        <v>204</v>
      </c>
      <c r="F671" s="52">
        <v>29.44</v>
      </c>
      <c r="G671" s="53"/>
      <c r="H671" s="54"/>
      <c r="I671" s="92"/>
      <c r="J671" s="93"/>
    </row>
    <row r="672" spans="1:10" x14ac:dyDescent="0.25">
      <c r="A672" s="72" t="s">
        <v>817</v>
      </c>
      <c r="B672" s="79" t="s">
        <v>347</v>
      </c>
      <c r="C672" s="80" t="s">
        <v>1385</v>
      </c>
      <c r="D672" s="81" t="s">
        <v>250</v>
      </c>
      <c r="E672" s="82" t="s">
        <v>251</v>
      </c>
      <c r="F672" s="52">
        <v>160.96</v>
      </c>
      <c r="G672" s="53"/>
      <c r="H672" s="54"/>
      <c r="I672" s="92"/>
      <c r="J672" s="93"/>
    </row>
    <row r="673" spans="1:10" x14ac:dyDescent="0.25">
      <c r="A673" s="72" t="s">
        <v>818</v>
      </c>
      <c r="B673" s="79" t="s">
        <v>347</v>
      </c>
      <c r="C673" s="80" t="s">
        <v>1405</v>
      </c>
      <c r="D673" s="81" t="s">
        <v>300</v>
      </c>
      <c r="E673" s="82" t="s">
        <v>251</v>
      </c>
      <c r="F673" s="52">
        <v>107.31</v>
      </c>
      <c r="G673" s="53"/>
      <c r="H673" s="54"/>
      <c r="I673" s="92"/>
      <c r="J673" s="93"/>
    </row>
    <row r="674" spans="1:10" ht="48" x14ac:dyDescent="0.25">
      <c r="A674" s="72" t="s">
        <v>1058</v>
      </c>
      <c r="B674" s="79" t="s">
        <v>2</v>
      </c>
      <c r="C674" s="80" t="s">
        <v>493</v>
      </c>
      <c r="D674" s="81" t="s">
        <v>494</v>
      </c>
      <c r="E674" s="82" t="s">
        <v>204</v>
      </c>
      <c r="F674" s="52">
        <v>12.44</v>
      </c>
      <c r="G674" s="53"/>
      <c r="H674" s="54"/>
      <c r="I674" s="92"/>
      <c r="J674" s="93"/>
    </row>
    <row r="675" spans="1:10" ht="36" x14ac:dyDescent="0.25">
      <c r="A675" s="72" t="s">
        <v>1059</v>
      </c>
      <c r="B675" s="79" t="s">
        <v>2</v>
      </c>
      <c r="C675" s="80" t="s">
        <v>495</v>
      </c>
      <c r="D675" s="81" t="s">
        <v>496</v>
      </c>
      <c r="E675" s="82" t="s">
        <v>204</v>
      </c>
      <c r="F675" s="52">
        <v>26.95</v>
      </c>
      <c r="G675" s="53"/>
      <c r="H675" s="54"/>
      <c r="I675" s="92"/>
      <c r="J675" s="93"/>
    </row>
    <row r="676" spans="1:10" ht="24" x14ac:dyDescent="0.25">
      <c r="A676" s="72" t="s">
        <v>1418</v>
      </c>
      <c r="B676" s="79" t="s">
        <v>347</v>
      </c>
      <c r="C676" s="80" t="s">
        <v>1294</v>
      </c>
      <c r="D676" s="81" t="s">
        <v>1295</v>
      </c>
      <c r="E676" s="82" t="s">
        <v>204</v>
      </c>
      <c r="F676" s="52">
        <v>16.579999999999998</v>
      </c>
      <c r="G676" s="53"/>
      <c r="H676" s="54"/>
      <c r="I676" s="92"/>
      <c r="J676" s="93"/>
    </row>
    <row r="677" spans="1:10" x14ac:dyDescent="0.25">
      <c r="A677" s="72" t="s">
        <v>535</v>
      </c>
      <c r="B677" s="79" t="s">
        <v>2</v>
      </c>
      <c r="C677" s="80"/>
      <c r="D677" s="81" t="s">
        <v>768</v>
      </c>
      <c r="E677" s="82" t="s">
        <v>96</v>
      </c>
      <c r="F677" s="52">
        <v>0</v>
      </c>
      <c r="G677" s="53"/>
      <c r="H677" s="54"/>
      <c r="I677" s="92"/>
      <c r="J677" s="93"/>
    </row>
    <row r="678" spans="1:10" ht="36" x14ac:dyDescent="0.25">
      <c r="A678" s="72" t="s">
        <v>536</v>
      </c>
      <c r="B678" s="79" t="s">
        <v>2</v>
      </c>
      <c r="C678" s="80" t="s">
        <v>491</v>
      </c>
      <c r="D678" s="81" t="s">
        <v>492</v>
      </c>
      <c r="E678" s="82" t="s">
        <v>180</v>
      </c>
      <c r="F678" s="52">
        <v>3.16</v>
      </c>
      <c r="G678" s="53"/>
      <c r="H678" s="54"/>
      <c r="I678" s="92"/>
      <c r="J678" s="93"/>
    </row>
    <row r="679" spans="1:10" ht="36" x14ac:dyDescent="0.25">
      <c r="A679" s="72" t="s">
        <v>537</v>
      </c>
      <c r="B679" s="79" t="s">
        <v>2</v>
      </c>
      <c r="C679" s="80" t="s">
        <v>402</v>
      </c>
      <c r="D679" s="81" t="s">
        <v>403</v>
      </c>
      <c r="E679" s="82" t="s">
        <v>204</v>
      </c>
      <c r="F679" s="52">
        <v>20.75</v>
      </c>
      <c r="G679" s="53"/>
      <c r="H679" s="54"/>
      <c r="I679" s="92"/>
      <c r="J679" s="93"/>
    </row>
    <row r="680" spans="1:10" x14ac:dyDescent="0.25">
      <c r="A680" s="72" t="s">
        <v>538</v>
      </c>
      <c r="B680" s="79" t="s">
        <v>347</v>
      </c>
      <c r="C680" s="80" t="s">
        <v>1385</v>
      </c>
      <c r="D680" s="81" t="s">
        <v>250</v>
      </c>
      <c r="E680" s="82" t="s">
        <v>251</v>
      </c>
      <c r="F680" s="52">
        <v>113.61</v>
      </c>
      <c r="G680" s="53"/>
      <c r="H680" s="54"/>
      <c r="I680" s="92"/>
      <c r="J680" s="93"/>
    </row>
    <row r="681" spans="1:10" x14ac:dyDescent="0.25">
      <c r="A681" s="72" t="s">
        <v>539</v>
      </c>
      <c r="B681" s="79" t="s">
        <v>347</v>
      </c>
      <c r="C681" s="80" t="s">
        <v>1405</v>
      </c>
      <c r="D681" s="81" t="s">
        <v>300</v>
      </c>
      <c r="E681" s="82" t="s">
        <v>251</v>
      </c>
      <c r="F681" s="52">
        <v>75.739999999999995</v>
      </c>
      <c r="G681" s="53"/>
      <c r="H681" s="54"/>
      <c r="I681" s="92"/>
      <c r="J681" s="93"/>
    </row>
    <row r="682" spans="1:10" ht="48" x14ac:dyDescent="0.25">
      <c r="A682" s="72" t="s">
        <v>1325</v>
      </c>
      <c r="B682" s="79" t="s">
        <v>2</v>
      </c>
      <c r="C682" s="80" t="s">
        <v>493</v>
      </c>
      <c r="D682" s="81" t="s">
        <v>494</v>
      </c>
      <c r="E682" s="82" t="s">
        <v>204</v>
      </c>
      <c r="F682" s="52">
        <v>8.77</v>
      </c>
      <c r="G682" s="53"/>
      <c r="H682" s="54"/>
      <c r="I682" s="92"/>
      <c r="J682" s="93"/>
    </row>
    <row r="683" spans="1:10" ht="36" x14ac:dyDescent="0.25">
      <c r="A683" s="72" t="s">
        <v>1326</v>
      </c>
      <c r="B683" s="79" t="s">
        <v>2</v>
      </c>
      <c r="C683" s="80" t="s">
        <v>495</v>
      </c>
      <c r="D683" s="81" t="s">
        <v>496</v>
      </c>
      <c r="E683" s="82" t="s">
        <v>204</v>
      </c>
      <c r="F683" s="52">
        <v>18.989999999999998</v>
      </c>
      <c r="G683" s="53"/>
      <c r="H683" s="54"/>
      <c r="I683" s="92"/>
      <c r="J683" s="93"/>
    </row>
    <row r="684" spans="1:10" ht="24" x14ac:dyDescent="0.25">
      <c r="A684" s="72" t="s">
        <v>1419</v>
      </c>
      <c r="B684" s="79" t="s">
        <v>347</v>
      </c>
      <c r="C684" s="80" t="s">
        <v>1294</v>
      </c>
      <c r="D684" s="81" t="s">
        <v>1295</v>
      </c>
      <c r="E684" s="82" t="s">
        <v>204</v>
      </c>
      <c r="F684" s="52">
        <v>11.69</v>
      </c>
      <c r="G684" s="53"/>
      <c r="H684" s="54"/>
      <c r="I684" s="92"/>
      <c r="J684" s="93"/>
    </row>
    <row r="685" spans="1:10" x14ac:dyDescent="0.25">
      <c r="A685" s="72" t="s">
        <v>540</v>
      </c>
      <c r="B685" s="79" t="s">
        <v>2</v>
      </c>
      <c r="C685" s="80"/>
      <c r="D685" s="81" t="s">
        <v>567</v>
      </c>
      <c r="E685" s="82" t="s">
        <v>96</v>
      </c>
      <c r="F685" s="52">
        <v>0</v>
      </c>
      <c r="G685" s="53"/>
      <c r="H685" s="54"/>
      <c r="I685" s="92"/>
      <c r="J685" s="93"/>
    </row>
    <row r="686" spans="1:10" ht="36" x14ac:dyDescent="0.25">
      <c r="A686" s="72" t="s">
        <v>542</v>
      </c>
      <c r="B686" s="79" t="s">
        <v>2</v>
      </c>
      <c r="C686" s="80" t="s">
        <v>491</v>
      </c>
      <c r="D686" s="81" t="s">
        <v>492</v>
      </c>
      <c r="E686" s="82" t="s">
        <v>180</v>
      </c>
      <c r="F686" s="52">
        <v>0.56000000000000005</v>
      </c>
      <c r="G686" s="53"/>
      <c r="H686" s="54"/>
      <c r="I686" s="92"/>
      <c r="J686" s="93"/>
    </row>
    <row r="687" spans="1:10" ht="36" x14ac:dyDescent="0.25">
      <c r="A687" s="72" t="s">
        <v>543</v>
      </c>
      <c r="B687" s="79" t="s">
        <v>2</v>
      </c>
      <c r="C687" s="80" t="s">
        <v>402</v>
      </c>
      <c r="D687" s="81" t="s">
        <v>403</v>
      </c>
      <c r="E687" s="82" t="s">
        <v>204</v>
      </c>
      <c r="F687" s="52">
        <v>9</v>
      </c>
      <c r="G687" s="53"/>
      <c r="H687" s="54"/>
      <c r="I687" s="92"/>
      <c r="J687" s="93"/>
    </row>
    <row r="688" spans="1:10" x14ac:dyDescent="0.25">
      <c r="A688" s="72" t="s">
        <v>544</v>
      </c>
      <c r="B688" s="79" t="s">
        <v>347</v>
      </c>
      <c r="C688" s="80" t="s">
        <v>1385</v>
      </c>
      <c r="D688" s="81" t="s">
        <v>250</v>
      </c>
      <c r="E688" s="82" t="s">
        <v>251</v>
      </c>
      <c r="F688" s="52">
        <v>20.25</v>
      </c>
      <c r="G688" s="53"/>
      <c r="H688" s="54"/>
      <c r="I688" s="92"/>
      <c r="J688" s="93"/>
    </row>
    <row r="689" spans="1:10" x14ac:dyDescent="0.25">
      <c r="A689" s="72" t="s">
        <v>545</v>
      </c>
      <c r="B689" s="79" t="s">
        <v>347</v>
      </c>
      <c r="C689" s="80" t="s">
        <v>1405</v>
      </c>
      <c r="D689" s="81" t="s">
        <v>300</v>
      </c>
      <c r="E689" s="82" t="s">
        <v>251</v>
      </c>
      <c r="F689" s="52">
        <v>13.5</v>
      </c>
      <c r="G689" s="53"/>
      <c r="H689" s="54"/>
      <c r="I689" s="92"/>
      <c r="J689" s="93"/>
    </row>
    <row r="690" spans="1:10" x14ac:dyDescent="0.25">
      <c r="A690" s="72" t="s">
        <v>1420</v>
      </c>
      <c r="B690" s="79" t="s">
        <v>347</v>
      </c>
      <c r="C690" s="80" t="s">
        <v>499</v>
      </c>
      <c r="D690" s="81" t="s">
        <v>500</v>
      </c>
      <c r="E690" s="82" t="s">
        <v>180</v>
      </c>
      <c r="F690" s="52">
        <v>0.75</v>
      </c>
      <c r="G690" s="53"/>
      <c r="H690" s="54"/>
      <c r="I690" s="92"/>
      <c r="J690" s="93"/>
    </row>
    <row r="691" spans="1:10" x14ac:dyDescent="0.25">
      <c r="A691" s="72" t="s">
        <v>548</v>
      </c>
      <c r="B691" s="79" t="s">
        <v>2</v>
      </c>
      <c r="C691" s="80"/>
      <c r="D691" s="81" t="s">
        <v>769</v>
      </c>
      <c r="E691" s="82" t="s">
        <v>96</v>
      </c>
      <c r="F691" s="52">
        <v>0</v>
      </c>
      <c r="G691" s="53"/>
      <c r="H691" s="54"/>
      <c r="I691" s="92"/>
      <c r="J691" s="93"/>
    </row>
    <row r="692" spans="1:10" x14ac:dyDescent="0.25">
      <c r="A692" s="72" t="s">
        <v>549</v>
      </c>
      <c r="B692" s="79" t="s">
        <v>347</v>
      </c>
      <c r="C692" s="80" t="s">
        <v>770</v>
      </c>
      <c r="D692" s="81" t="s">
        <v>771</v>
      </c>
      <c r="E692" s="82" t="s">
        <v>262</v>
      </c>
      <c r="F692" s="52">
        <v>32</v>
      </c>
      <c r="G692" s="53"/>
      <c r="H692" s="54"/>
      <c r="I692" s="92"/>
      <c r="J692" s="93"/>
    </row>
    <row r="693" spans="1:10" x14ac:dyDescent="0.25">
      <c r="A693" s="72" t="s">
        <v>550</v>
      </c>
      <c r="B693" s="79" t="s">
        <v>2</v>
      </c>
      <c r="C693" s="80"/>
      <c r="D693" s="81" t="s">
        <v>568</v>
      </c>
      <c r="E693" s="82" t="s">
        <v>96</v>
      </c>
      <c r="F693" s="52">
        <v>0</v>
      </c>
      <c r="G693" s="53"/>
      <c r="H693" s="54"/>
      <c r="I693" s="92"/>
      <c r="J693" s="93"/>
    </row>
    <row r="694" spans="1:10" x14ac:dyDescent="0.25">
      <c r="A694" s="72" t="s">
        <v>551</v>
      </c>
      <c r="B694" s="79" t="s">
        <v>347</v>
      </c>
      <c r="C694" s="80" t="s">
        <v>502</v>
      </c>
      <c r="D694" s="81" t="s">
        <v>503</v>
      </c>
      <c r="E694" s="82" t="s">
        <v>232</v>
      </c>
      <c r="F694" s="52">
        <v>1132</v>
      </c>
      <c r="G694" s="53"/>
      <c r="H694" s="54"/>
      <c r="I694" s="92"/>
      <c r="J694" s="93"/>
    </row>
    <row r="695" spans="1:10" x14ac:dyDescent="0.25">
      <c r="A695" s="72" t="s">
        <v>552</v>
      </c>
      <c r="B695" s="79" t="s">
        <v>2</v>
      </c>
      <c r="C695" s="80"/>
      <c r="D695" s="81" t="s">
        <v>2103</v>
      </c>
      <c r="E695" s="82" t="s">
        <v>96</v>
      </c>
      <c r="F695" s="52">
        <v>0</v>
      </c>
      <c r="G695" s="53"/>
      <c r="H695" s="54"/>
      <c r="I695" s="92"/>
      <c r="J695" s="93"/>
    </row>
    <row r="696" spans="1:10" x14ac:dyDescent="0.25">
      <c r="A696" s="72" t="s">
        <v>553</v>
      </c>
      <c r="B696" s="79" t="s">
        <v>2</v>
      </c>
      <c r="C696" s="80"/>
      <c r="D696" s="81" t="s">
        <v>733</v>
      </c>
      <c r="E696" s="82" t="s">
        <v>96</v>
      </c>
      <c r="F696" s="52">
        <v>0</v>
      </c>
      <c r="G696" s="53"/>
      <c r="H696" s="54"/>
      <c r="I696" s="92"/>
      <c r="J696" s="93"/>
    </row>
    <row r="697" spans="1:10" ht="24" x14ac:dyDescent="0.25">
      <c r="A697" s="72" t="s">
        <v>554</v>
      </c>
      <c r="B697" s="79" t="s">
        <v>2</v>
      </c>
      <c r="C697" s="80" t="s">
        <v>505</v>
      </c>
      <c r="D697" s="81" t="s">
        <v>506</v>
      </c>
      <c r="E697" s="82" t="s">
        <v>180</v>
      </c>
      <c r="F697" s="52">
        <v>22.4</v>
      </c>
      <c r="G697" s="53"/>
      <c r="H697" s="54"/>
      <c r="I697" s="92"/>
      <c r="J697" s="93"/>
    </row>
    <row r="698" spans="1:10" ht="36" x14ac:dyDescent="0.25">
      <c r="A698" s="72" t="s">
        <v>555</v>
      </c>
      <c r="B698" s="79" t="s">
        <v>2</v>
      </c>
      <c r="C698" s="80" t="s">
        <v>402</v>
      </c>
      <c r="D698" s="81" t="s">
        <v>403</v>
      </c>
      <c r="E698" s="82" t="s">
        <v>204</v>
      </c>
      <c r="F698" s="52">
        <v>268.8</v>
      </c>
      <c r="G698" s="53"/>
      <c r="H698" s="54"/>
      <c r="I698" s="92"/>
      <c r="J698" s="93"/>
    </row>
    <row r="699" spans="1:10" x14ac:dyDescent="0.25">
      <c r="A699" s="72" t="s">
        <v>556</v>
      </c>
      <c r="B699" s="79" t="s">
        <v>347</v>
      </c>
      <c r="C699" s="80" t="s">
        <v>1385</v>
      </c>
      <c r="D699" s="81" t="s">
        <v>250</v>
      </c>
      <c r="E699" s="82" t="s">
        <v>251</v>
      </c>
      <c r="F699" s="52">
        <v>1433.6</v>
      </c>
      <c r="G699" s="53"/>
      <c r="H699" s="54"/>
      <c r="I699" s="92"/>
      <c r="J699" s="93"/>
    </row>
    <row r="700" spans="1:10" x14ac:dyDescent="0.25">
      <c r="A700" s="72" t="s">
        <v>1421</v>
      </c>
      <c r="B700" s="79" t="s">
        <v>347</v>
      </c>
      <c r="C700" s="80" t="s">
        <v>1405</v>
      </c>
      <c r="D700" s="81" t="s">
        <v>300</v>
      </c>
      <c r="E700" s="82" t="s">
        <v>251</v>
      </c>
      <c r="F700" s="52">
        <v>358.4</v>
      </c>
      <c r="G700" s="53"/>
      <c r="H700" s="54"/>
      <c r="I700" s="92"/>
      <c r="J700" s="93"/>
    </row>
    <row r="701" spans="1:10" ht="24" x14ac:dyDescent="0.25">
      <c r="A701" s="72" t="s">
        <v>557</v>
      </c>
      <c r="B701" s="79" t="s">
        <v>2</v>
      </c>
      <c r="C701" s="80"/>
      <c r="D701" s="81" t="s">
        <v>1529</v>
      </c>
      <c r="E701" s="82" t="s">
        <v>96</v>
      </c>
      <c r="F701" s="52">
        <v>0</v>
      </c>
      <c r="G701" s="53"/>
      <c r="H701" s="54"/>
      <c r="I701" s="92"/>
      <c r="J701" s="93"/>
    </row>
    <row r="702" spans="1:10" ht="24" x14ac:dyDescent="0.25">
      <c r="A702" s="72" t="s">
        <v>558</v>
      </c>
      <c r="B702" s="79" t="s">
        <v>347</v>
      </c>
      <c r="C702" s="80" t="s">
        <v>570</v>
      </c>
      <c r="D702" s="81" t="s">
        <v>820</v>
      </c>
      <c r="E702" s="82" t="s">
        <v>262</v>
      </c>
      <c r="F702" s="52">
        <v>1</v>
      </c>
      <c r="G702" s="53"/>
      <c r="H702" s="54"/>
      <c r="I702" s="92"/>
      <c r="J702" s="93"/>
    </row>
    <row r="703" spans="1:10" ht="24" x14ac:dyDescent="0.25">
      <c r="A703" s="72" t="s">
        <v>559</v>
      </c>
      <c r="B703" s="79" t="s">
        <v>347</v>
      </c>
      <c r="C703" s="80" t="s">
        <v>571</v>
      </c>
      <c r="D703" s="81" t="s">
        <v>572</v>
      </c>
      <c r="E703" s="82" t="s">
        <v>204</v>
      </c>
      <c r="F703" s="52">
        <v>240</v>
      </c>
      <c r="G703" s="53"/>
      <c r="H703" s="54"/>
      <c r="I703" s="92"/>
      <c r="J703" s="93"/>
    </row>
    <row r="704" spans="1:10" x14ac:dyDescent="0.25">
      <c r="A704" s="72" t="s">
        <v>563</v>
      </c>
      <c r="B704" s="79" t="s">
        <v>2</v>
      </c>
      <c r="C704" s="80"/>
      <c r="D704" s="81" t="s">
        <v>1530</v>
      </c>
      <c r="E704" s="82" t="s">
        <v>96</v>
      </c>
      <c r="F704" s="52">
        <v>0</v>
      </c>
      <c r="G704" s="53"/>
      <c r="H704" s="54"/>
      <c r="I704" s="92"/>
      <c r="J704" s="93"/>
    </row>
    <row r="705" spans="1:10" ht="36" x14ac:dyDescent="0.25">
      <c r="A705" s="72" t="s">
        <v>1060</v>
      </c>
      <c r="B705" s="79" t="s">
        <v>1372</v>
      </c>
      <c r="C705" s="80" t="s">
        <v>1495</v>
      </c>
      <c r="D705" s="81" t="s">
        <v>1496</v>
      </c>
      <c r="E705" s="82" t="s">
        <v>1376</v>
      </c>
      <c r="F705" s="52">
        <v>600</v>
      </c>
      <c r="G705" s="53"/>
      <c r="H705" s="54"/>
      <c r="I705" s="92"/>
      <c r="J705" s="93"/>
    </row>
    <row r="706" spans="1:10" ht="36" x14ac:dyDescent="0.25">
      <c r="A706" s="72" t="s">
        <v>1327</v>
      </c>
      <c r="B706" s="79" t="s">
        <v>1372</v>
      </c>
      <c r="C706" s="80" t="s">
        <v>1497</v>
      </c>
      <c r="D706" s="81" t="s">
        <v>1498</v>
      </c>
      <c r="E706" s="82" t="s">
        <v>1376</v>
      </c>
      <c r="F706" s="52">
        <v>1600</v>
      </c>
      <c r="G706" s="53"/>
      <c r="H706" s="54"/>
      <c r="I706" s="92"/>
      <c r="J706" s="93"/>
    </row>
    <row r="707" spans="1:10" ht="36" x14ac:dyDescent="0.25">
      <c r="A707" s="72" t="s">
        <v>1531</v>
      </c>
      <c r="B707" s="79" t="s">
        <v>1372</v>
      </c>
      <c r="C707" s="80" t="s">
        <v>1500</v>
      </c>
      <c r="D707" s="81" t="s">
        <v>1501</v>
      </c>
      <c r="E707" s="82" t="s">
        <v>1376</v>
      </c>
      <c r="F707" s="52">
        <v>400</v>
      </c>
      <c r="G707" s="53"/>
      <c r="H707" s="54"/>
      <c r="I707" s="92"/>
      <c r="J707" s="93"/>
    </row>
    <row r="708" spans="1:10" ht="24" x14ac:dyDescent="0.25">
      <c r="A708" s="72" t="s">
        <v>1532</v>
      </c>
      <c r="B708" s="79" t="s">
        <v>1372</v>
      </c>
      <c r="C708" s="80" t="s">
        <v>1503</v>
      </c>
      <c r="D708" s="81" t="s">
        <v>1504</v>
      </c>
      <c r="E708" s="82" t="s">
        <v>1377</v>
      </c>
      <c r="F708" s="52">
        <v>15</v>
      </c>
      <c r="G708" s="53"/>
      <c r="H708" s="54"/>
      <c r="I708" s="92"/>
      <c r="J708" s="93"/>
    </row>
    <row r="709" spans="1:10" ht="24" x14ac:dyDescent="0.25">
      <c r="A709" s="72" t="s">
        <v>1533</v>
      </c>
      <c r="B709" s="79" t="s">
        <v>1372</v>
      </c>
      <c r="C709" s="80" t="s">
        <v>1506</v>
      </c>
      <c r="D709" s="81" t="s">
        <v>1507</v>
      </c>
      <c r="E709" s="82" t="s">
        <v>1377</v>
      </c>
      <c r="F709" s="52">
        <v>2</v>
      </c>
      <c r="G709" s="53"/>
      <c r="H709" s="54"/>
      <c r="I709" s="92"/>
      <c r="J709" s="93"/>
    </row>
    <row r="710" spans="1:10" x14ac:dyDescent="0.25">
      <c r="A710" s="72" t="s">
        <v>1534</v>
      </c>
      <c r="B710" s="79" t="s">
        <v>1372</v>
      </c>
      <c r="C710" s="80" t="s">
        <v>1509</v>
      </c>
      <c r="D710" s="81" t="s">
        <v>1510</v>
      </c>
      <c r="E710" s="82" t="s">
        <v>1376</v>
      </c>
      <c r="F710" s="52">
        <v>2</v>
      </c>
      <c r="G710" s="53"/>
      <c r="H710" s="54"/>
      <c r="I710" s="92"/>
      <c r="J710" s="93"/>
    </row>
    <row r="711" spans="1:10" ht="24" x14ac:dyDescent="0.25">
      <c r="A711" s="72" t="s">
        <v>1535</v>
      </c>
      <c r="B711" s="79" t="s">
        <v>1372</v>
      </c>
      <c r="C711" s="80" t="s">
        <v>1512</v>
      </c>
      <c r="D711" s="81" t="s">
        <v>1513</v>
      </c>
      <c r="E711" s="82" t="s">
        <v>1377</v>
      </c>
      <c r="F711" s="52">
        <v>77</v>
      </c>
      <c r="G711" s="53"/>
      <c r="H711" s="54"/>
      <c r="I711" s="92"/>
      <c r="J711" s="93"/>
    </row>
    <row r="712" spans="1:10" x14ac:dyDescent="0.25">
      <c r="A712" s="72" t="s">
        <v>1536</v>
      </c>
      <c r="B712" s="79" t="s">
        <v>1372</v>
      </c>
      <c r="C712" s="80" t="s">
        <v>1515</v>
      </c>
      <c r="D712" s="81" t="s">
        <v>1516</v>
      </c>
      <c r="E712" s="82" t="s">
        <v>1377</v>
      </c>
      <c r="F712" s="52">
        <v>77</v>
      </c>
      <c r="G712" s="53"/>
      <c r="H712" s="54"/>
      <c r="I712" s="92"/>
      <c r="J712" s="93"/>
    </row>
    <row r="713" spans="1:10" ht="36" x14ac:dyDescent="0.25">
      <c r="A713" s="72" t="s">
        <v>1537</v>
      </c>
      <c r="B713" s="79" t="s">
        <v>1372</v>
      </c>
      <c r="C713" s="80" t="s">
        <v>1518</v>
      </c>
      <c r="D713" s="81" t="s">
        <v>1519</v>
      </c>
      <c r="E713" s="82" t="s">
        <v>1377</v>
      </c>
      <c r="F713" s="52">
        <v>77</v>
      </c>
      <c r="G713" s="53"/>
      <c r="H713" s="54"/>
      <c r="I713" s="92"/>
      <c r="J713" s="93"/>
    </row>
    <row r="714" spans="1:10" x14ac:dyDescent="0.25">
      <c r="A714" s="72" t="s">
        <v>1538</v>
      </c>
      <c r="B714" s="79" t="s">
        <v>1373</v>
      </c>
      <c r="C714" s="80" t="s">
        <v>1375</v>
      </c>
      <c r="D714" s="81" t="s">
        <v>1521</v>
      </c>
      <c r="E714" s="82" t="s">
        <v>262</v>
      </c>
      <c r="F714" s="52">
        <v>102</v>
      </c>
      <c r="G714" s="53"/>
      <c r="H714" s="54"/>
      <c r="I714" s="92"/>
      <c r="J714" s="93"/>
    </row>
    <row r="715" spans="1:10" x14ac:dyDescent="0.25">
      <c r="A715" s="72" t="s">
        <v>1539</v>
      </c>
      <c r="B715" s="79" t="s">
        <v>1373</v>
      </c>
      <c r="C715" s="80" t="s">
        <v>1374</v>
      </c>
      <c r="D715" s="81" t="s">
        <v>1523</v>
      </c>
      <c r="E715" s="82" t="s">
        <v>1524</v>
      </c>
      <c r="F715" s="52">
        <v>102</v>
      </c>
      <c r="G715" s="53"/>
      <c r="H715" s="54"/>
      <c r="I715" s="92"/>
      <c r="J715" s="93"/>
    </row>
    <row r="716" spans="1:10" x14ac:dyDescent="0.25">
      <c r="A716" s="72" t="s">
        <v>1540</v>
      </c>
      <c r="B716" s="79" t="s">
        <v>347</v>
      </c>
      <c r="C716" s="80" t="s">
        <v>1298</v>
      </c>
      <c r="D716" s="81" t="s">
        <v>1299</v>
      </c>
      <c r="E716" s="82" t="s">
        <v>262</v>
      </c>
      <c r="F716" s="52">
        <v>2</v>
      </c>
      <c r="G716" s="53"/>
      <c r="H716" s="54"/>
      <c r="I716" s="92"/>
      <c r="J716" s="93"/>
    </row>
    <row r="717" spans="1:10" x14ac:dyDescent="0.25">
      <c r="A717" s="72" t="s">
        <v>565</v>
      </c>
      <c r="B717" s="79" t="s">
        <v>2</v>
      </c>
      <c r="C717" s="80"/>
      <c r="D717" s="81" t="s">
        <v>510</v>
      </c>
      <c r="E717" s="82" t="s">
        <v>96</v>
      </c>
      <c r="F717" s="52">
        <v>0</v>
      </c>
      <c r="G717" s="53"/>
      <c r="H717" s="54"/>
      <c r="I717" s="92"/>
      <c r="J717" s="93"/>
    </row>
    <row r="718" spans="1:10" x14ac:dyDescent="0.25">
      <c r="A718" s="72" t="s">
        <v>1061</v>
      </c>
      <c r="B718" s="79" t="s">
        <v>2</v>
      </c>
      <c r="C718" s="80"/>
      <c r="D718" s="81" t="s">
        <v>511</v>
      </c>
      <c r="E718" s="82" t="s">
        <v>96</v>
      </c>
      <c r="F718" s="52">
        <v>0</v>
      </c>
      <c r="G718" s="53"/>
      <c r="H718" s="54"/>
      <c r="I718" s="92"/>
      <c r="J718" s="93"/>
    </row>
    <row r="719" spans="1:10" ht="24" x14ac:dyDescent="0.25">
      <c r="A719" s="72" t="s">
        <v>1062</v>
      </c>
      <c r="B719" s="79" t="s">
        <v>347</v>
      </c>
      <c r="C719" s="80" t="s">
        <v>573</v>
      </c>
      <c r="D719" s="81" t="s">
        <v>574</v>
      </c>
      <c r="E719" s="82" t="s">
        <v>262</v>
      </c>
      <c r="F719" s="52">
        <v>276</v>
      </c>
      <c r="G719" s="53"/>
      <c r="H719" s="54"/>
      <c r="I719" s="92"/>
      <c r="J719" s="93"/>
    </row>
    <row r="720" spans="1:10" x14ac:dyDescent="0.25">
      <c r="A720" s="72" t="s">
        <v>1063</v>
      </c>
      <c r="B720" s="79" t="s">
        <v>347</v>
      </c>
      <c r="C720" s="80" t="s">
        <v>514</v>
      </c>
      <c r="D720" s="81" t="s">
        <v>515</v>
      </c>
      <c r="E720" s="82" t="s">
        <v>262</v>
      </c>
      <c r="F720" s="52">
        <v>34</v>
      </c>
      <c r="G720" s="53"/>
      <c r="H720" s="54"/>
      <c r="I720" s="92"/>
      <c r="J720" s="93"/>
    </row>
    <row r="721" spans="1:10" x14ac:dyDescent="0.25">
      <c r="A721" s="72" t="s">
        <v>1064</v>
      </c>
      <c r="B721" s="79" t="s">
        <v>347</v>
      </c>
      <c r="C721" s="80" t="s">
        <v>575</v>
      </c>
      <c r="D721" s="81" t="s">
        <v>576</v>
      </c>
      <c r="E721" s="82" t="s">
        <v>262</v>
      </c>
      <c r="F721" s="52">
        <v>102</v>
      </c>
      <c r="G721" s="53"/>
      <c r="H721" s="54"/>
      <c r="I721" s="92"/>
      <c r="J721" s="93"/>
    </row>
    <row r="722" spans="1:10" ht="24" x14ac:dyDescent="0.25">
      <c r="A722" s="72" t="s">
        <v>1065</v>
      </c>
      <c r="B722" s="79" t="s">
        <v>347</v>
      </c>
      <c r="C722" s="80" t="s">
        <v>577</v>
      </c>
      <c r="D722" s="81" t="s">
        <v>578</v>
      </c>
      <c r="E722" s="82" t="s">
        <v>262</v>
      </c>
      <c r="F722" s="52">
        <v>27</v>
      </c>
      <c r="G722" s="53"/>
      <c r="H722" s="54"/>
      <c r="I722" s="92"/>
      <c r="J722" s="93"/>
    </row>
    <row r="723" spans="1:10" x14ac:dyDescent="0.25">
      <c r="A723" s="72" t="s">
        <v>1066</v>
      </c>
      <c r="B723" s="79" t="s">
        <v>2</v>
      </c>
      <c r="C723" s="80"/>
      <c r="D723" s="81" t="s">
        <v>774</v>
      </c>
      <c r="E723" s="82" t="s">
        <v>96</v>
      </c>
      <c r="F723" s="52">
        <v>0</v>
      </c>
      <c r="G723" s="53"/>
      <c r="H723" s="54"/>
      <c r="I723" s="92"/>
      <c r="J723" s="93"/>
    </row>
    <row r="724" spans="1:10" ht="24" x14ac:dyDescent="0.25">
      <c r="A724" s="72" t="s">
        <v>1067</v>
      </c>
      <c r="B724" s="79" t="s">
        <v>347</v>
      </c>
      <c r="C724" s="80" t="s">
        <v>73</v>
      </c>
      <c r="D724" s="81" t="s">
        <v>261</v>
      </c>
      <c r="E724" s="82" t="s">
        <v>262</v>
      </c>
      <c r="F724" s="52">
        <v>102</v>
      </c>
      <c r="G724" s="53"/>
      <c r="H724" s="54"/>
      <c r="I724" s="92"/>
      <c r="J724" s="93"/>
    </row>
    <row r="725" spans="1:10" ht="24" x14ac:dyDescent="0.25">
      <c r="A725" s="72" t="s">
        <v>1068</v>
      </c>
      <c r="B725" s="79" t="s">
        <v>347</v>
      </c>
      <c r="C725" s="80" t="s">
        <v>516</v>
      </c>
      <c r="D725" s="81" t="s">
        <v>517</v>
      </c>
      <c r="E725" s="82" t="s">
        <v>262</v>
      </c>
      <c r="F725" s="52">
        <v>28</v>
      </c>
      <c r="G725" s="53"/>
      <c r="H725" s="54"/>
      <c r="I725" s="92"/>
      <c r="J725" s="93"/>
    </row>
    <row r="726" spans="1:10" ht="24" x14ac:dyDescent="0.25">
      <c r="A726" s="72" t="s">
        <v>1069</v>
      </c>
      <c r="B726" s="79" t="s">
        <v>347</v>
      </c>
      <c r="C726" s="80" t="s">
        <v>579</v>
      </c>
      <c r="D726" s="81" t="s">
        <v>580</v>
      </c>
      <c r="E726" s="82" t="s">
        <v>262</v>
      </c>
      <c r="F726" s="52">
        <v>34</v>
      </c>
      <c r="G726" s="53"/>
      <c r="H726" s="54"/>
      <c r="I726" s="92"/>
      <c r="J726" s="93"/>
    </row>
    <row r="727" spans="1:10" x14ac:dyDescent="0.25">
      <c r="A727" s="72" t="s">
        <v>1070</v>
      </c>
      <c r="B727" s="79" t="s">
        <v>2</v>
      </c>
      <c r="C727" s="80"/>
      <c r="D727" s="81" t="s">
        <v>520</v>
      </c>
      <c r="E727" s="82" t="s">
        <v>96</v>
      </c>
      <c r="F727" s="52">
        <v>0</v>
      </c>
      <c r="G727" s="53"/>
      <c r="H727" s="54"/>
      <c r="I727" s="92"/>
      <c r="J727" s="93"/>
    </row>
    <row r="728" spans="1:10" x14ac:dyDescent="0.25">
      <c r="A728" s="72" t="s">
        <v>1071</v>
      </c>
      <c r="B728" s="79" t="s">
        <v>347</v>
      </c>
      <c r="C728" s="80" t="s">
        <v>1492</v>
      </c>
      <c r="D728" s="81" t="s">
        <v>1493</v>
      </c>
      <c r="E728" s="82" t="s">
        <v>204</v>
      </c>
      <c r="F728" s="52">
        <v>3546.66</v>
      </c>
      <c r="G728" s="53"/>
      <c r="H728" s="54"/>
      <c r="I728" s="92"/>
      <c r="J728" s="93"/>
    </row>
    <row r="729" spans="1:10" x14ac:dyDescent="0.25">
      <c r="A729" s="72" t="s">
        <v>1072</v>
      </c>
      <c r="B729" s="79" t="s">
        <v>347</v>
      </c>
      <c r="C729" s="80" t="s">
        <v>521</v>
      </c>
      <c r="D729" s="81" t="s">
        <v>775</v>
      </c>
      <c r="E729" s="82" t="s">
        <v>204</v>
      </c>
      <c r="F729" s="52">
        <v>4629.92</v>
      </c>
      <c r="G729" s="53"/>
      <c r="H729" s="54"/>
      <c r="I729" s="92"/>
      <c r="J729" s="93"/>
    </row>
    <row r="730" spans="1:10" ht="36" x14ac:dyDescent="0.25">
      <c r="A730" s="72" t="s">
        <v>1073</v>
      </c>
      <c r="B730" s="79" t="s">
        <v>6</v>
      </c>
      <c r="C730" s="80" t="s">
        <v>522</v>
      </c>
      <c r="D730" s="81" t="s">
        <v>783</v>
      </c>
      <c r="E730" s="82" t="s">
        <v>232</v>
      </c>
      <c r="F730" s="52">
        <v>953.6</v>
      </c>
      <c r="G730" s="53"/>
      <c r="H730" s="54"/>
      <c r="I730" s="92"/>
      <c r="J730" s="93"/>
    </row>
    <row r="731" spans="1:10" x14ac:dyDescent="0.25">
      <c r="A731" s="72" t="s">
        <v>1328</v>
      </c>
      <c r="B731" s="79" t="s">
        <v>4</v>
      </c>
      <c r="C731" s="80" t="s">
        <v>342</v>
      </c>
      <c r="D731" s="81" t="s">
        <v>343</v>
      </c>
      <c r="E731" s="82" t="s">
        <v>114</v>
      </c>
      <c r="F731" s="52">
        <v>1</v>
      </c>
      <c r="G731" s="53"/>
      <c r="H731" s="54"/>
      <c r="I731" s="92"/>
      <c r="J731" s="93"/>
    </row>
    <row r="732" spans="1:10" x14ac:dyDescent="0.25">
      <c r="A732" s="72" t="s">
        <v>569</v>
      </c>
      <c r="B732" s="79" t="s">
        <v>2</v>
      </c>
      <c r="C732" s="80"/>
      <c r="D732" s="81" t="s">
        <v>581</v>
      </c>
      <c r="E732" s="82" t="s">
        <v>96</v>
      </c>
      <c r="F732" s="52">
        <v>0</v>
      </c>
      <c r="G732" s="53"/>
      <c r="H732" s="54"/>
      <c r="I732" s="92"/>
      <c r="J732" s="93"/>
    </row>
    <row r="733" spans="1:10" x14ac:dyDescent="0.25">
      <c r="A733" s="72" t="s">
        <v>1074</v>
      </c>
      <c r="B733" s="79" t="s">
        <v>347</v>
      </c>
      <c r="C733" s="80" t="s">
        <v>523</v>
      </c>
      <c r="D733" s="81" t="s">
        <v>524</v>
      </c>
      <c r="E733" s="82" t="s">
        <v>204</v>
      </c>
      <c r="F733" s="52">
        <v>27370.1</v>
      </c>
      <c r="G733" s="53"/>
      <c r="H733" s="54"/>
      <c r="I733" s="92"/>
      <c r="J733" s="93"/>
    </row>
    <row r="734" spans="1:10" x14ac:dyDescent="0.25">
      <c r="A734" s="72" t="s">
        <v>582</v>
      </c>
      <c r="B734" s="79" t="s">
        <v>2</v>
      </c>
      <c r="C734" s="80"/>
      <c r="D734" s="81" t="s">
        <v>1329</v>
      </c>
      <c r="E734" s="82" t="s">
        <v>96</v>
      </c>
      <c r="F734" s="52">
        <v>0</v>
      </c>
      <c r="G734" s="53"/>
      <c r="H734" s="54"/>
      <c r="I734" s="92"/>
      <c r="J734" s="93"/>
    </row>
    <row r="735" spans="1:10" x14ac:dyDescent="0.25">
      <c r="A735" s="72" t="s">
        <v>583</v>
      </c>
      <c r="B735" s="79" t="s">
        <v>2</v>
      </c>
      <c r="C735" s="80"/>
      <c r="D735" s="81" t="s">
        <v>31</v>
      </c>
      <c r="E735" s="82" t="s">
        <v>96</v>
      </c>
      <c r="F735" s="52">
        <v>0</v>
      </c>
      <c r="G735" s="53"/>
      <c r="H735" s="54"/>
      <c r="I735" s="92"/>
      <c r="J735" s="93"/>
    </row>
    <row r="736" spans="1:10" ht="24" x14ac:dyDescent="0.25">
      <c r="A736" s="72" t="s">
        <v>584</v>
      </c>
      <c r="B736" s="79" t="s">
        <v>4</v>
      </c>
      <c r="C736" s="80" t="s">
        <v>350</v>
      </c>
      <c r="D736" s="81" t="s">
        <v>351</v>
      </c>
      <c r="E736" s="82" t="s">
        <v>179</v>
      </c>
      <c r="F736" s="52">
        <v>8</v>
      </c>
      <c r="G736" s="53"/>
      <c r="H736" s="54"/>
      <c r="I736" s="92"/>
      <c r="J736" s="93"/>
    </row>
    <row r="737" spans="1:10" ht="36" x14ac:dyDescent="0.25">
      <c r="A737" s="72" t="s">
        <v>585</v>
      </c>
      <c r="B737" s="79" t="s">
        <v>2</v>
      </c>
      <c r="C737" s="80" t="s">
        <v>688</v>
      </c>
      <c r="D737" s="81" t="s">
        <v>689</v>
      </c>
      <c r="E737" s="82" t="s">
        <v>204</v>
      </c>
      <c r="F737" s="52">
        <v>9917.82</v>
      </c>
      <c r="G737" s="53"/>
      <c r="H737" s="54"/>
      <c r="I737" s="92"/>
      <c r="J737" s="93"/>
    </row>
    <row r="738" spans="1:10" ht="36" x14ac:dyDescent="0.25">
      <c r="A738" s="72" t="s">
        <v>822</v>
      </c>
      <c r="B738" s="79" t="s">
        <v>2</v>
      </c>
      <c r="C738" s="80" t="s">
        <v>670</v>
      </c>
      <c r="D738" s="81" t="s">
        <v>671</v>
      </c>
      <c r="E738" s="82" t="s">
        <v>180</v>
      </c>
      <c r="F738" s="52">
        <v>4958.91</v>
      </c>
      <c r="G738" s="53"/>
      <c r="H738" s="54"/>
      <c r="I738" s="92"/>
      <c r="J738" s="93"/>
    </row>
    <row r="739" spans="1:10" ht="24" x14ac:dyDescent="0.25">
      <c r="A739" s="72" t="s">
        <v>823</v>
      </c>
      <c r="B739" s="79" t="s">
        <v>2</v>
      </c>
      <c r="C739" s="80" t="s">
        <v>23</v>
      </c>
      <c r="D739" s="81" t="s">
        <v>672</v>
      </c>
      <c r="E739" s="82" t="s">
        <v>181</v>
      </c>
      <c r="F739" s="52">
        <v>35481</v>
      </c>
      <c r="G739" s="53"/>
      <c r="H739" s="54"/>
      <c r="I739" s="92"/>
      <c r="J739" s="93"/>
    </row>
    <row r="740" spans="1:10" x14ac:dyDescent="0.25">
      <c r="A740" s="72" t="s">
        <v>824</v>
      </c>
      <c r="B740" s="79" t="s">
        <v>347</v>
      </c>
      <c r="C740" s="80" t="s">
        <v>368</v>
      </c>
      <c r="D740" s="81" t="s">
        <v>369</v>
      </c>
      <c r="E740" s="82" t="s">
        <v>262</v>
      </c>
      <c r="F740" s="52">
        <v>15</v>
      </c>
      <c r="G740" s="53"/>
      <c r="H740" s="54"/>
      <c r="I740" s="92"/>
      <c r="J740" s="93"/>
    </row>
    <row r="741" spans="1:10" ht="24" x14ac:dyDescent="0.25">
      <c r="A741" s="72" t="s">
        <v>825</v>
      </c>
      <c r="B741" s="79" t="s">
        <v>2</v>
      </c>
      <c r="C741" s="80" t="s">
        <v>352</v>
      </c>
      <c r="D741" s="81" t="s">
        <v>353</v>
      </c>
      <c r="E741" s="82" t="s">
        <v>114</v>
      </c>
      <c r="F741" s="52">
        <v>1</v>
      </c>
      <c r="G741" s="53"/>
      <c r="H741" s="54"/>
      <c r="I741" s="92"/>
      <c r="J741" s="93"/>
    </row>
    <row r="742" spans="1:10" ht="36" x14ac:dyDescent="0.25">
      <c r="A742" s="72" t="s">
        <v>826</v>
      </c>
      <c r="B742" s="79" t="s">
        <v>2</v>
      </c>
      <c r="C742" s="80" t="s">
        <v>354</v>
      </c>
      <c r="D742" s="81" t="s">
        <v>355</v>
      </c>
      <c r="E742" s="82" t="s">
        <v>114</v>
      </c>
      <c r="F742" s="52">
        <v>1</v>
      </c>
      <c r="G742" s="53"/>
      <c r="H742" s="54"/>
      <c r="I742" s="92"/>
      <c r="J742" s="93"/>
    </row>
    <row r="743" spans="1:10" ht="24" x14ac:dyDescent="0.25">
      <c r="A743" s="72" t="s">
        <v>827</v>
      </c>
      <c r="B743" s="79" t="s">
        <v>2</v>
      </c>
      <c r="C743" s="80" t="s">
        <v>356</v>
      </c>
      <c r="D743" s="81" t="s">
        <v>357</v>
      </c>
      <c r="E743" s="82" t="s">
        <v>204</v>
      </c>
      <c r="F743" s="52">
        <v>10</v>
      </c>
      <c r="G743" s="53"/>
      <c r="H743" s="54"/>
      <c r="I743" s="92"/>
      <c r="J743" s="93"/>
    </row>
    <row r="744" spans="1:10" ht="24" x14ac:dyDescent="0.25">
      <c r="A744" s="72" t="s">
        <v>828</v>
      </c>
      <c r="B744" s="79" t="s">
        <v>2</v>
      </c>
      <c r="C744" s="80" t="s">
        <v>358</v>
      </c>
      <c r="D744" s="81" t="s">
        <v>359</v>
      </c>
      <c r="E744" s="82" t="s">
        <v>204</v>
      </c>
      <c r="F744" s="52">
        <v>7.26</v>
      </c>
      <c r="G744" s="53"/>
      <c r="H744" s="54"/>
      <c r="I744" s="92"/>
      <c r="J744" s="93"/>
    </row>
    <row r="745" spans="1:10" ht="24" x14ac:dyDescent="0.25">
      <c r="A745" s="72" t="s">
        <v>829</v>
      </c>
      <c r="B745" s="79" t="s">
        <v>347</v>
      </c>
      <c r="C745" s="80" t="s">
        <v>55</v>
      </c>
      <c r="D745" s="81" t="s">
        <v>875</v>
      </c>
      <c r="E745" s="82" t="s">
        <v>179</v>
      </c>
      <c r="F745" s="52">
        <v>9480</v>
      </c>
      <c r="G745" s="53"/>
      <c r="H745" s="54"/>
      <c r="I745" s="92"/>
      <c r="J745" s="93"/>
    </row>
    <row r="746" spans="1:10" x14ac:dyDescent="0.25">
      <c r="A746" s="72" t="s">
        <v>830</v>
      </c>
      <c r="B746" s="79" t="s">
        <v>347</v>
      </c>
      <c r="C746" s="80" t="s">
        <v>75</v>
      </c>
      <c r="D746" s="81" t="s">
        <v>876</v>
      </c>
      <c r="E746" s="82" t="s">
        <v>232</v>
      </c>
      <c r="F746" s="52">
        <v>7900</v>
      </c>
      <c r="G746" s="53"/>
      <c r="H746" s="54"/>
      <c r="I746" s="92"/>
      <c r="J746" s="93"/>
    </row>
    <row r="747" spans="1:10" ht="24" x14ac:dyDescent="0.25">
      <c r="A747" s="72" t="s">
        <v>831</v>
      </c>
      <c r="B747" s="79" t="s">
        <v>347</v>
      </c>
      <c r="C747" s="80" t="s">
        <v>56</v>
      </c>
      <c r="D747" s="81" t="s">
        <v>877</v>
      </c>
      <c r="E747" s="82" t="s">
        <v>114</v>
      </c>
      <c r="F747" s="52">
        <v>158</v>
      </c>
      <c r="G747" s="53"/>
      <c r="H747" s="54"/>
      <c r="I747" s="92"/>
      <c r="J747" s="93"/>
    </row>
    <row r="748" spans="1:10" x14ac:dyDescent="0.25">
      <c r="A748" s="72" t="s">
        <v>586</v>
      </c>
      <c r="B748" s="79" t="s">
        <v>2</v>
      </c>
      <c r="C748" s="80"/>
      <c r="D748" s="81" t="s">
        <v>361</v>
      </c>
      <c r="E748" s="82" t="s">
        <v>96</v>
      </c>
      <c r="F748" s="52">
        <v>0</v>
      </c>
      <c r="G748" s="53"/>
      <c r="H748" s="54"/>
      <c r="I748" s="92"/>
      <c r="J748" s="93"/>
    </row>
    <row r="749" spans="1:10" x14ac:dyDescent="0.25">
      <c r="A749" s="72" t="s">
        <v>587</v>
      </c>
      <c r="B749" s="79" t="s">
        <v>4</v>
      </c>
      <c r="C749" s="80" t="s">
        <v>77</v>
      </c>
      <c r="D749" s="81" t="s">
        <v>274</v>
      </c>
      <c r="E749" s="82" t="s">
        <v>99</v>
      </c>
      <c r="F749" s="52">
        <v>11017.5</v>
      </c>
      <c r="G749" s="53"/>
      <c r="H749" s="54"/>
      <c r="I749" s="92"/>
      <c r="J749" s="93"/>
    </row>
    <row r="750" spans="1:10" ht="24" x14ac:dyDescent="0.25">
      <c r="A750" s="72" t="s">
        <v>588</v>
      </c>
      <c r="B750" s="79" t="s">
        <v>2</v>
      </c>
      <c r="C750" s="80" t="s">
        <v>1429</v>
      </c>
      <c r="D750" s="81" t="s">
        <v>1430</v>
      </c>
      <c r="E750" s="82" t="s">
        <v>1383</v>
      </c>
      <c r="F750" s="52">
        <v>210213.8</v>
      </c>
      <c r="G750" s="53"/>
      <c r="H750" s="54"/>
      <c r="I750" s="92"/>
      <c r="J750" s="93"/>
    </row>
    <row r="751" spans="1:10" x14ac:dyDescent="0.25">
      <c r="A751" s="72" t="s">
        <v>589</v>
      </c>
      <c r="B751" s="79" t="s">
        <v>2</v>
      </c>
      <c r="C751" s="80"/>
      <c r="D751" s="81" t="s">
        <v>699</v>
      </c>
      <c r="E751" s="82" t="s">
        <v>96</v>
      </c>
      <c r="F751" s="52">
        <v>0</v>
      </c>
      <c r="G751" s="53"/>
      <c r="H751" s="54"/>
      <c r="I751" s="92"/>
      <c r="J751" s="93"/>
    </row>
    <row r="752" spans="1:10" ht="24" x14ac:dyDescent="0.25">
      <c r="A752" s="72" t="s">
        <v>1075</v>
      </c>
      <c r="B752" s="79" t="s">
        <v>2</v>
      </c>
      <c r="C752" s="80"/>
      <c r="D752" s="81" t="s">
        <v>1541</v>
      </c>
      <c r="E752" s="82" t="s">
        <v>96</v>
      </c>
      <c r="F752" s="52">
        <v>0</v>
      </c>
      <c r="G752" s="53"/>
      <c r="H752" s="54"/>
      <c r="I752" s="92"/>
      <c r="J752" s="93"/>
    </row>
    <row r="753" spans="1:10" x14ac:dyDescent="0.25">
      <c r="A753" s="72" t="s">
        <v>1076</v>
      </c>
      <c r="B753" s="79" t="s">
        <v>4</v>
      </c>
      <c r="C753" s="80" t="s">
        <v>77</v>
      </c>
      <c r="D753" s="81" t="s">
        <v>274</v>
      </c>
      <c r="E753" s="82" t="s">
        <v>99</v>
      </c>
      <c r="F753" s="52">
        <v>21489.13</v>
      </c>
      <c r="G753" s="53"/>
      <c r="H753" s="54"/>
      <c r="I753" s="92"/>
      <c r="J753" s="93"/>
    </row>
    <row r="754" spans="1:10" ht="24" x14ac:dyDescent="0.25">
      <c r="A754" s="72" t="s">
        <v>1077</v>
      </c>
      <c r="B754" s="79" t="s">
        <v>2</v>
      </c>
      <c r="C754" s="80" t="s">
        <v>1381</v>
      </c>
      <c r="D754" s="81" t="s">
        <v>1382</v>
      </c>
      <c r="E754" s="82" t="s">
        <v>1383</v>
      </c>
      <c r="F754" s="52">
        <v>256257.88</v>
      </c>
      <c r="G754" s="53"/>
      <c r="H754" s="54"/>
      <c r="I754" s="92"/>
      <c r="J754" s="93"/>
    </row>
    <row r="755" spans="1:10" x14ac:dyDescent="0.25">
      <c r="A755" s="72" t="s">
        <v>1078</v>
      </c>
      <c r="B755" s="79" t="s">
        <v>347</v>
      </c>
      <c r="C755" s="80" t="s">
        <v>624</v>
      </c>
      <c r="D755" s="81" t="s">
        <v>625</v>
      </c>
      <c r="E755" s="82" t="s">
        <v>180</v>
      </c>
      <c r="F755" s="52">
        <v>26943.22</v>
      </c>
      <c r="G755" s="53"/>
      <c r="H755" s="54"/>
      <c r="I755" s="92"/>
      <c r="J755" s="93"/>
    </row>
    <row r="756" spans="1:10" ht="24" x14ac:dyDescent="0.25">
      <c r="A756" s="72" t="s">
        <v>1079</v>
      </c>
      <c r="B756" s="79" t="s">
        <v>2</v>
      </c>
      <c r="C756" s="80" t="s">
        <v>1381</v>
      </c>
      <c r="D756" s="81" t="s">
        <v>1382</v>
      </c>
      <c r="E756" s="82" t="s">
        <v>1383</v>
      </c>
      <c r="F756" s="52">
        <v>1515556.13</v>
      </c>
      <c r="G756" s="53"/>
      <c r="H756" s="54"/>
      <c r="I756" s="92"/>
      <c r="J756" s="93"/>
    </row>
    <row r="757" spans="1:10" x14ac:dyDescent="0.25">
      <c r="A757" s="72" t="s">
        <v>1330</v>
      </c>
      <c r="B757" s="79" t="s">
        <v>2</v>
      </c>
      <c r="C757" s="80" t="s">
        <v>627</v>
      </c>
      <c r="D757" s="81" t="s">
        <v>628</v>
      </c>
      <c r="E757" s="82" t="s">
        <v>180</v>
      </c>
      <c r="F757" s="52">
        <v>26943.22</v>
      </c>
      <c r="G757" s="53"/>
      <c r="H757" s="54"/>
      <c r="I757" s="92"/>
      <c r="J757" s="93"/>
    </row>
    <row r="758" spans="1:10" ht="24" x14ac:dyDescent="0.25">
      <c r="A758" s="72" t="s">
        <v>1542</v>
      </c>
      <c r="B758" s="79" t="s">
        <v>2</v>
      </c>
      <c r="C758" s="80" t="s">
        <v>420</v>
      </c>
      <c r="D758" s="81" t="s">
        <v>421</v>
      </c>
      <c r="E758" s="82" t="s">
        <v>204</v>
      </c>
      <c r="F758" s="52">
        <v>56072.73</v>
      </c>
      <c r="G758" s="53"/>
      <c r="H758" s="54"/>
      <c r="I758" s="92"/>
      <c r="J758" s="93"/>
    </row>
    <row r="759" spans="1:10" x14ac:dyDescent="0.25">
      <c r="A759" s="72" t="s">
        <v>1080</v>
      </c>
      <c r="B759" s="79" t="s">
        <v>2</v>
      </c>
      <c r="C759" s="80"/>
      <c r="D759" s="81" t="s">
        <v>593</v>
      </c>
      <c r="E759" s="82" t="s">
        <v>96</v>
      </c>
      <c r="F759" s="52">
        <v>0</v>
      </c>
      <c r="G759" s="53"/>
      <c r="H759" s="54"/>
      <c r="I759" s="92"/>
      <c r="J759" s="93"/>
    </row>
    <row r="760" spans="1:10" ht="36" x14ac:dyDescent="0.25">
      <c r="A760" s="72" t="s">
        <v>1081</v>
      </c>
      <c r="B760" s="79" t="s">
        <v>2</v>
      </c>
      <c r="C760" s="80" t="s">
        <v>391</v>
      </c>
      <c r="D760" s="81" t="s">
        <v>392</v>
      </c>
      <c r="E760" s="82" t="s">
        <v>180</v>
      </c>
      <c r="F760" s="52">
        <v>792.04</v>
      </c>
      <c r="G760" s="53"/>
      <c r="H760" s="54"/>
      <c r="I760" s="92"/>
      <c r="J760" s="93"/>
    </row>
    <row r="761" spans="1:10" x14ac:dyDescent="0.25">
      <c r="A761" s="72" t="s">
        <v>1082</v>
      </c>
      <c r="B761" s="79" t="s">
        <v>347</v>
      </c>
      <c r="C761" s="80" t="s">
        <v>821</v>
      </c>
      <c r="D761" s="81" t="s">
        <v>1488</v>
      </c>
      <c r="E761" s="82" t="s">
        <v>180</v>
      </c>
      <c r="F761" s="52">
        <v>198.01</v>
      </c>
      <c r="G761" s="53"/>
      <c r="H761" s="54"/>
      <c r="I761" s="92"/>
      <c r="J761" s="93"/>
    </row>
    <row r="762" spans="1:10" ht="36" x14ac:dyDescent="0.25">
      <c r="A762" s="72" t="s">
        <v>1083</v>
      </c>
      <c r="B762" s="79" t="s">
        <v>4</v>
      </c>
      <c r="C762" s="80" t="s">
        <v>39</v>
      </c>
      <c r="D762" s="81" t="s">
        <v>1198</v>
      </c>
      <c r="E762" s="82" t="s">
        <v>184</v>
      </c>
      <c r="F762" s="52">
        <v>1485.07</v>
      </c>
      <c r="G762" s="53"/>
      <c r="H762" s="54"/>
      <c r="I762" s="92"/>
      <c r="J762" s="93"/>
    </row>
    <row r="763" spans="1:10" ht="24" x14ac:dyDescent="0.25">
      <c r="A763" s="72" t="s">
        <v>1084</v>
      </c>
      <c r="B763" s="79" t="s">
        <v>2</v>
      </c>
      <c r="C763" s="80" t="s">
        <v>1381</v>
      </c>
      <c r="D763" s="81" t="s">
        <v>1382</v>
      </c>
      <c r="E763" s="82" t="s">
        <v>1383</v>
      </c>
      <c r="F763" s="52">
        <v>58214.65</v>
      </c>
      <c r="G763" s="53"/>
      <c r="H763" s="54"/>
      <c r="I763" s="92"/>
      <c r="J763" s="93"/>
    </row>
    <row r="764" spans="1:10" ht="24" x14ac:dyDescent="0.25">
      <c r="A764" s="72" t="s">
        <v>1085</v>
      </c>
      <c r="B764" s="79" t="s">
        <v>2</v>
      </c>
      <c r="C764" s="80" t="s">
        <v>380</v>
      </c>
      <c r="D764" s="81" t="s">
        <v>381</v>
      </c>
      <c r="E764" s="82" t="s">
        <v>204</v>
      </c>
      <c r="F764" s="52">
        <v>3960.18</v>
      </c>
      <c r="G764" s="53"/>
      <c r="H764" s="54"/>
      <c r="I764" s="92"/>
      <c r="J764" s="93"/>
    </row>
    <row r="765" spans="1:10" x14ac:dyDescent="0.25">
      <c r="A765" s="72" t="s">
        <v>1543</v>
      </c>
      <c r="B765" s="79" t="s">
        <v>2</v>
      </c>
      <c r="C765" s="80" t="s">
        <v>1490</v>
      </c>
      <c r="D765" s="81" t="s">
        <v>1491</v>
      </c>
      <c r="E765" s="82" t="s">
        <v>204</v>
      </c>
      <c r="F765" s="52">
        <v>2376.11</v>
      </c>
      <c r="G765" s="53"/>
      <c r="H765" s="54"/>
      <c r="I765" s="92"/>
      <c r="J765" s="93"/>
    </row>
    <row r="766" spans="1:10" x14ac:dyDescent="0.25">
      <c r="A766" s="72" t="s">
        <v>1086</v>
      </c>
      <c r="B766" s="79" t="s">
        <v>2</v>
      </c>
      <c r="C766" s="80"/>
      <c r="D766" s="81" t="s">
        <v>838</v>
      </c>
      <c r="E766" s="82" t="s">
        <v>96</v>
      </c>
      <c r="F766" s="52">
        <v>0</v>
      </c>
      <c r="G766" s="53"/>
      <c r="H766" s="54"/>
      <c r="I766" s="92"/>
      <c r="J766" s="93"/>
    </row>
    <row r="767" spans="1:10" ht="36" x14ac:dyDescent="0.25">
      <c r="A767" s="72" t="s">
        <v>1087</v>
      </c>
      <c r="B767" s="79" t="s">
        <v>2</v>
      </c>
      <c r="C767" s="80" t="s">
        <v>391</v>
      </c>
      <c r="D767" s="81" t="s">
        <v>392</v>
      </c>
      <c r="E767" s="82" t="s">
        <v>180</v>
      </c>
      <c r="F767" s="52">
        <v>2049.2399999999998</v>
      </c>
      <c r="G767" s="53"/>
      <c r="H767" s="54"/>
      <c r="I767" s="92"/>
      <c r="J767" s="93"/>
    </row>
    <row r="768" spans="1:10" ht="36" x14ac:dyDescent="0.25">
      <c r="A768" s="72" t="s">
        <v>1088</v>
      </c>
      <c r="B768" s="79" t="s">
        <v>4</v>
      </c>
      <c r="C768" s="80" t="s">
        <v>39</v>
      </c>
      <c r="D768" s="81" t="s">
        <v>1198</v>
      </c>
      <c r="E768" s="82" t="s">
        <v>184</v>
      </c>
      <c r="F768" s="52">
        <v>3073.86</v>
      </c>
      <c r="G768" s="53"/>
      <c r="H768" s="54"/>
      <c r="I768" s="92"/>
      <c r="J768" s="93"/>
    </row>
    <row r="769" spans="1:10" ht="24" x14ac:dyDescent="0.25">
      <c r="A769" s="72" t="s">
        <v>1089</v>
      </c>
      <c r="B769" s="79" t="s">
        <v>2</v>
      </c>
      <c r="C769" s="80" t="s">
        <v>1381</v>
      </c>
      <c r="D769" s="81" t="s">
        <v>1382</v>
      </c>
      <c r="E769" s="82" t="s">
        <v>1383</v>
      </c>
      <c r="F769" s="52">
        <v>120495.14</v>
      </c>
      <c r="G769" s="53"/>
      <c r="H769" s="54"/>
      <c r="I769" s="92"/>
      <c r="J769" s="93"/>
    </row>
    <row r="770" spans="1:10" ht="36" x14ac:dyDescent="0.25">
      <c r="A770" s="72" t="s">
        <v>1090</v>
      </c>
      <c r="B770" s="79" t="s">
        <v>2</v>
      </c>
      <c r="C770" s="80" t="s">
        <v>546</v>
      </c>
      <c r="D770" s="81" t="s">
        <v>547</v>
      </c>
      <c r="E770" s="82" t="s">
        <v>204</v>
      </c>
      <c r="F770" s="52">
        <v>20492.37</v>
      </c>
      <c r="G770" s="53"/>
      <c r="H770" s="54"/>
      <c r="I770" s="92"/>
      <c r="J770" s="93"/>
    </row>
    <row r="771" spans="1:10" x14ac:dyDescent="0.25">
      <c r="A771" s="72" t="s">
        <v>1091</v>
      </c>
      <c r="B771" s="79" t="s">
        <v>2</v>
      </c>
      <c r="C771" s="80" t="s">
        <v>933</v>
      </c>
      <c r="D771" s="81" t="s">
        <v>1004</v>
      </c>
      <c r="E771" s="82" t="s">
        <v>204</v>
      </c>
      <c r="F771" s="52">
        <v>20492.37</v>
      </c>
      <c r="G771" s="53"/>
      <c r="H771" s="54"/>
      <c r="I771" s="92"/>
      <c r="J771" s="93"/>
    </row>
    <row r="772" spans="1:10" x14ac:dyDescent="0.25">
      <c r="A772" s="72" t="s">
        <v>1092</v>
      </c>
      <c r="B772" s="79" t="s">
        <v>2</v>
      </c>
      <c r="C772" s="80"/>
      <c r="D772" s="81" t="s">
        <v>600</v>
      </c>
      <c r="E772" s="82" t="s">
        <v>96</v>
      </c>
      <c r="F772" s="52">
        <v>0</v>
      </c>
      <c r="G772" s="53"/>
      <c r="H772" s="54"/>
      <c r="I772" s="92"/>
      <c r="J772" s="93"/>
    </row>
    <row r="773" spans="1:10" ht="36" x14ac:dyDescent="0.25">
      <c r="A773" s="72" t="s">
        <v>1093</v>
      </c>
      <c r="B773" s="79" t="s">
        <v>2</v>
      </c>
      <c r="C773" s="80" t="s">
        <v>391</v>
      </c>
      <c r="D773" s="81" t="s">
        <v>392</v>
      </c>
      <c r="E773" s="82" t="s">
        <v>180</v>
      </c>
      <c r="F773" s="52">
        <v>456.46</v>
      </c>
      <c r="G773" s="53"/>
      <c r="H773" s="54"/>
      <c r="I773" s="92"/>
      <c r="J773" s="93"/>
    </row>
    <row r="774" spans="1:10" ht="36" x14ac:dyDescent="0.25">
      <c r="A774" s="72" t="s">
        <v>1094</v>
      </c>
      <c r="B774" s="79" t="s">
        <v>4</v>
      </c>
      <c r="C774" s="80" t="s">
        <v>39</v>
      </c>
      <c r="D774" s="81" t="s">
        <v>1198</v>
      </c>
      <c r="E774" s="82" t="s">
        <v>184</v>
      </c>
      <c r="F774" s="52">
        <v>684.69</v>
      </c>
      <c r="G774" s="53"/>
      <c r="H774" s="54"/>
      <c r="I774" s="92"/>
      <c r="J774" s="93"/>
    </row>
    <row r="775" spans="1:10" ht="24" x14ac:dyDescent="0.25">
      <c r="A775" s="72" t="s">
        <v>1095</v>
      </c>
      <c r="B775" s="79" t="s">
        <v>2</v>
      </c>
      <c r="C775" s="80" t="s">
        <v>1381</v>
      </c>
      <c r="D775" s="81" t="s">
        <v>1382</v>
      </c>
      <c r="E775" s="82" t="s">
        <v>1383</v>
      </c>
      <c r="F775" s="52">
        <v>26839.79</v>
      </c>
      <c r="G775" s="53"/>
      <c r="H775" s="54"/>
      <c r="I775" s="92"/>
      <c r="J775" s="93"/>
    </row>
    <row r="776" spans="1:10" ht="24" x14ac:dyDescent="0.25">
      <c r="A776" s="72" t="s">
        <v>1096</v>
      </c>
      <c r="B776" s="79" t="s">
        <v>2</v>
      </c>
      <c r="C776" s="80" t="s">
        <v>385</v>
      </c>
      <c r="D776" s="81" t="s">
        <v>386</v>
      </c>
      <c r="E776" s="82" t="s">
        <v>180</v>
      </c>
      <c r="F776" s="52">
        <v>912.92</v>
      </c>
      <c r="G776" s="53"/>
      <c r="H776" s="54"/>
      <c r="I776" s="92"/>
      <c r="J776" s="93"/>
    </row>
    <row r="777" spans="1:10" ht="36" x14ac:dyDescent="0.25">
      <c r="A777" s="72" t="s">
        <v>1097</v>
      </c>
      <c r="B777" s="79" t="s">
        <v>2</v>
      </c>
      <c r="C777" s="80" t="s">
        <v>1261</v>
      </c>
      <c r="D777" s="81" t="s">
        <v>1262</v>
      </c>
      <c r="E777" s="82" t="s">
        <v>204</v>
      </c>
      <c r="F777" s="52">
        <v>9129.18</v>
      </c>
      <c r="G777" s="53"/>
      <c r="H777" s="54"/>
      <c r="I777" s="92"/>
      <c r="J777" s="93"/>
    </row>
    <row r="778" spans="1:10" x14ac:dyDescent="0.25">
      <c r="A778" s="72" t="s">
        <v>1098</v>
      </c>
      <c r="B778" s="79" t="s">
        <v>2</v>
      </c>
      <c r="C778" s="80"/>
      <c r="D778" s="81" t="s">
        <v>389</v>
      </c>
      <c r="E778" s="82" t="s">
        <v>96</v>
      </c>
      <c r="F778" s="52">
        <v>0</v>
      </c>
      <c r="G778" s="53"/>
      <c r="H778" s="54"/>
      <c r="I778" s="92"/>
      <c r="J778" s="93"/>
    </row>
    <row r="779" spans="1:10" ht="24" x14ac:dyDescent="0.25">
      <c r="A779" s="72" t="s">
        <v>1099</v>
      </c>
      <c r="B779" s="79" t="s">
        <v>2</v>
      </c>
      <c r="C779" s="80" t="s">
        <v>420</v>
      </c>
      <c r="D779" s="81" t="s">
        <v>421</v>
      </c>
      <c r="E779" s="82" t="s">
        <v>204</v>
      </c>
      <c r="F779" s="52">
        <v>8597.7999999999993</v>
      </c>
      <c r="G779" s="53"/>
      <c r="H779" s="54"/>
      <c r="I779" s="92"/>
      <c r="J779" s="93"/>
    </row>
    <row r="780" spans="1:10" x14ac:dyDescent="0.25">
      <c r="A780" s="72" t="s">
        <v>1100</v>
      </c>
      <c r="B780" s="79" t="s">
        <v>347</v>
      </c>
      <c r="C780" s="80" t="s">
        <v>43</v>
      </c>
      <c r="D780" s="81" t="s">
        <v>237</v>
      </c>
      <c r="E780" s="82" t="s">
        <v>180</v>
      </c>
      <c r="F780" s="52">
        <v>2579.34</v>
      </c>
      <c r="G780" s="53"/>
      <c r="H780" s="54"/>
      <c r="I780" s="92"/>
      <c r="J780" s="93"/>
    </row>
    <row r="781" spans="1:10" ht="36" x14ac:dyDescent="0.25">
      <c r="A781" s="72" t="s">
        <v>1101</v>
      </c>
      <c r="B781" s="79" t="s">
        <v>2</v>
      </c>
      <c r="C781" s="80" t="s">
        <v>391</v>
      </c>
      <c r="D781" s="81" t="s">
        <v>392</v>
      </c>
      <c r="E781" s="82" t="s">
        <v>180</v>
      </c>
      <c r="F781" s="52">
        <v>2063.4699999999998</v>
      </c>
      <c r="G781" s="53"/>
      <c r="H781" s="54"/>
      <c r="I781" s="92"/>
      <c r="J781" s="93"/>
    </row>
    <row r="782" spans="1:10" ht="36" x14ac:dyDescent="0.25">
      <c r="A782" s="72" t="s">
        <v>1102</v>
      </c>
      <c r="B782" s="79" t="s">
        <v>4</v>
      </c>
      <c r="C782" s="80" t="s">
        <v>39</v>
      </c>
      <c r="D782" s="81" t="s">
        <v>1198</v>
      </c>
      <c r="E782" s="82" t="s">
        <v>184</v>
      </c>
      <c r="F782" s="52">
        <v>6964.22</v>
      </c>
      <c r="G782" s="53"/>
      <c r="H782" s="54"/>
      <c r="I782" s="92"/>
      <c r="J782" s="93"/>
    </row>
    <row r="783" spans="1:10" ht="24" x14ac:dyDescent="0.25">
      <c r="A783" s="72" t="s">
        <v>1331</v>
      </c>
      <c r="B783" s="79" t="s">
        <v>2</v>
      </c>
      <c r="C783" s="80" t="s">
        <v>1381</v>
      </c>
      <c r="D783" s="81" t="s">
        <v>1382</v>
      </c>
      <c r="E783" s="82" t="s">
        <v>1383</v>
      </c>
      <c r="F783" s="52">
        <v>272997.34999999998</v>
      </c>
      <c r="G783" s="53"/>
      <c r="H783" s="54"/>
      <c r="I783" s="92"/>
      <c r="J783" s="93"/>
    </row>
    <row r="784" spans="1:10" x14ac:dyDescent="0.25">
      <c r="A784" s="72" t="s">
        <v>1332</v>
      </c>
      <c r="B784" s="79" t="s">
        <v>2</v>
      </c>
      <c r="C784" s="80" t="s">
        <v>45</v>
      </c>
      <c r="D784" s="81" t="s">
        <v>241</v>
      </c>
      <c r="E784" s="82" t="s">
        <v>204</v>
      </c>
      <c r="F784" s="52">
        <v>8597.7999999999993</v>
      </c>
      <c r="G784" s="53"/>
      <c r="H784" s="54"/>
      <c r="I784" s="92"/>
      <c r="J784" s="93"/>
    </row>
    <row r="785" spans="1:10" ht="24" x14ac:dyDescent="0.25">
      <c r="A785" s="72" t="s">
        <v>1333</v>
      </c>
      <c r="B785" s="79" t="s">
        <v>2</v>
      </c>
      <c r="C785" s="80" t="s">
        <v>46</v>
      </c>
      <c r="D785" s="81" t="s">
        <v>242</v>
      </c>
      <c r="E785" s="82" t="s">
        <v>204</v>
      </c>
      <c r="F785" s="52">
        <v>8597.7999999999993</v>
      </c>
      <c r="G785" s="53"/>
      <c r="H785" s="54"/>
      <c r="I785" s="92"/>
      <c r="J785" s="93"/>
    </row>
    <row r="786" spans="1:10" ht="36" x14ac:dyDescent="0.25">
      <c r="A786" s="72" t="s">
        <v>1334</v>
      </c>
      <c r="B786" s="79" t="s">
        <v>4</v>
      </c>
      <c r="C786" s="80" t="s">
        <v>47</v>
      </c>
      <c r="D786" s="81" t="s">
        <v>1223</v>
      </c>
      <c r="E786" s="82" t="s">
        <v>184</v>
      </c>
      <c r="F786" s="52">
        <v>619.04</v>
      </c>
      <c r="G786" s="53"/>
      <c r="H786" s="54"/>
      <c r="I786" s="92"/>
      <c r="J786" s="93"/>
    </row>
    <row r="787" spans="1:10" ht="24" x14ac:dyDescent="0.25">
      <c r="A787" s="72" t="s">
        <v>1335</v>
      </c>
      <c r="B787" s="79" t="s">
        <v>4</v>
      </c>
      <c r="C787" s="80" t="s">
        <v>48</v>
      </c>
      <c r="D787" s="81" t="s">
        <v>243</v>
      </c>
      <c r="E787" s="82" t="s">
        <v>111</v>
      </c>
      <c r="F787" s="52">
        <v>10523.71</v>
      </c>
      <c r="G787" s="53"/>
      <c r="H787" s="54"/>
      <c r="I787" s="92"/>
      <c r="J787" s="93"/>
    </row>
    <row r="788" spans="1:10" ht="24" x14ac:dyDescent="0.25">
      <c r="A788" s="72" t="s">
        <v>1336</v>
      </c>
      <c r="B788" s="79" t="s">
        <v>2</v>
      </c>
      <c r="C788" s="80" t="s">
        <v>49</v>
      </c>
      <c r="D788" s="81" t="s">
        <v>244</v>
      </c>
      <c r="E788" s="82" t="s">
        <v>180</v>
      </c>
      <c r="F788" s="52">
        <v>257.93</v>
      </c>
      <c r="G788" s="53"/>
      <c r="H788" s="54"/>
      <c r="I788" s="92"/>
      <c r="J788" s="93"/>
    </row>
    <row r="789" spans="1:10" x14ac:dyDescent="0.25">
      <c r="A789" s="72" t="s">
        <v>1103</v>
      </c>
      <c r="B789" s="79" t="s">
        <v>2</v>
      </c>
      <c r="C789" s="80"/>
      <c r="D789" s="81" t="s">
        <v>855</v>
      </c>
      <c r="E789" s="82" t="s">
        <v>96</v>
      </c>
      <c r="F789" s="52">
        <v>0</v>
      </c>
      <c r="G789" s="53"/>
      <c r="H789" s="54"/>
      <c r="I789" s="92"/>
      <c r="J789" s="93"/>
    </row>
    <row r="790" spans="1:10" x14ac:dyDescent="0.25">
      <c r="A790" s="72" t="s">
        <v>1104</v>
      </c>
      <c r="B790" s="79" t="s">
        <v>347</v>
      </c>
      <c r="C790" s="80" t="s">
        <v>616</v>
      </c>
      <c r="D790" s="81" t="s">
        <v>617</v>
      </c>
      <c r="E790" s="82" t="s">
        <v>204</v>
      </c>
      <c r="F790" s="52">
        <v>10043.42</v>
      </c>
      <c r="G790" s="53"/>
      <c r="H790" s="54"/>
      <c r="I790" s="92"/>
      <c r="J790" s="93"/>
    </row>
    <row r="791" spans="1:10" ht="24" x14ac:dyDescent="0.25">
      <c r="A791" s="72" t="s">
        <v>1105</v>
      </c>
      <c r="B791" s="79" t="s">
        <v>4</v>
      </c>
      <c r="C791" s="80" t="s">
        <v>619</v>
      </c>
      <c r="D791" s="81" t="s">
        <v>620</v>
      </c>
      <c r="E791" s="82" t="s">
        <v>179</v>
      </c>
      <c r="F791" s="52">
        <v>10043.42</v>
      </c>
      <c r="G791" s="53"/>
      <c r="H791" s="54"/>
      <c r="I791" s="92"/>
      <c r="J791" s="93"/>
    </row>
    <row r="792" spans="1:10" x14ac:dyDescent="0.25">
      <c r="A792" s="72" t="s">
        <v>1106</v>
      </c>
      <c r="B792" s="79" t="s">
        <v>2</v>
      </c>
      <c r="C792" s="80"/>
      <c r="D792" s="81" t="s">
        <v>630</v>
      </c>
      <c r="E792" s="82" t="s">
        <v>96</v>
      </c>
      <c r="F792" s="52">
        <v>0</v>
      </c>
      <c r="G792" s="53"/>
      <c r="H792" s="54"/>
      <c r="I792" s="92"/>
      <c r="J792" s="93"/>
    </row>
    <row r="793" spans="1:10" ht="24" x14ac:dyDescent="0.25">
      <c r="A793" s="72" t="s">
        <v>1107</v>
      </c>
      <c r="B793" s="79" t="s">
        <v>2</v>
      </c>
      <c r="C793" s="80" t="s">
        <v>420</v>
      </c>
      <c r="D793" s="81" t="s">
        <v>421</v>
      </c>
      <c r="E793" s="82" t="s">
        <v>204</v>
      </c>
      <c r="F793" s="52">
        <v>17198</v>
      </c>
      <c r="G793" s="53"/>
      <c r="H793" s="54"/>
      <c r="I793" s="92"/>
      <c r="J793" s="93"/>
    </row>
    <row r="794" spans="1:10" x14ac:dyDescent="0.25">
      <c r="A794" s="72" t="s">
        <v>1108</v>
      </c>
      <c r="B794" s="79" t="s">
        <v>347</v>
      </c>
      <c r="C794" s="80" t="s">
        <v>43</v>
      </c>
      <c r="D794" s="81" t="s">
        <v>237</v>
      </c>
      <c r="E794" s="82" t="s">
        <v>180</v>
      </c>
      <c r="F794" s="52">
        <v>5159.3999999999996</v>
      </c>
      <c r="G794" s="53"/>
      <c r="H794" s="54"/>
      <c r="I794" s="92"/>
      <c r="J794" s="93"/>
    </row>
    <row r="795" spans="1:10" ht="24" x14ac:dyDescent="0.25">
      <c r="A795" s="72" t="s">
        <v>1109</v>
      </c>
      <c r="B795" s="79" t="s">
        <v>347</v>
      </c>
      <c r="C795" s="80" t="s">
        <v>44</v>
      </c>
      <c r="D795" s="81" t="s">
        <v>239</v>
      </c>
      <c r="E795" s="82" t="s">
        <v>180</v>
      </c>
      <c r="F795" s="52">
        <v>3439.6</v>
      </c>
      <c r="G795" s="53"/>
      <c r="H795" s="54"/>
      <c r="I795" s="92"/>
      <c r="J795" s="93"/>
    </row>
    <row r="796" spans="1:10" ht="36" x14ac:dyDescent="0.25">
      <c r="A796" s="72" t="s">
        <v>1110</v>
      </c>
      <c r="B796" s="79" t="s">
        <v>2</v>
      </c>
      <c r="C796" s="80" t="s">
        <v>391</v>
      </c>
      <c r="D796" s="81" t="s">
        <v>392</v>
      </c>
      <c r="E796" s="82" t="s">
        <v>180</v>
      </c>
      <c r="F796" s="52">
        <v>2579.6999999999998</v>
      </c>
      <c r="G796" s="53"/>
      <c r="H796" s="54"/>
      <c r="I796" s="92"/>
      <c r="J796" s="93"/>
    </row>
    <row r="797" spans="1:10" ht="36" x14ac:dyDescent="0.25">
      <c r="A797" s="72" t="s">
        <v>1111</v>
      </c>
      <c r="B797" s="79" t="s">
        <v>4</v>
      </c>
      <c r="C797" s="80" t="s">
        <v>39</v>
      </c>
      <c r="D797" s="81" t="s">
        <v>1198</v>
      </c>
      <c r="E797" s="82" t="s">
        <v>184</v>
      </c>
      <c r="F797" s="52">
        <v>9028.9500000000007</v>
      </c>
      <c r="G797" s="53"/>
      <c r="H797" s="54"/>
      <c r="I797" s="92"/>
      <c r="J797" s="93"/>
    </row>
    <row r="798" spans="1:10" ht="24" x14ac:dyDescent="0.25">
      <c r="A798" s="72" t="s">
        <v>1337</v>
      </c>
      <c r="B798" s="79" t="s">
        <v>2</v>
      </c>
      <c r="C798" s="80" t="s">
        <v>1381</v>
      </c>
      <c r="D798" s="81" t="s">
        <v>1382</v>
      </c>
      <c r="E798" s="82" t="s">
        <v>1383</v>
      </c>
      <c r="F798" s="52">
        <v>644151.09</v>
      </c>
      <c r="G798" s="53"/>
      <c r="H798" s="54"/>
      <c r="I798" s="92"/>
      <c r="J798" s="93"/>
    </row>
    <row r="799" spans="1:10" x14ac:dyDescent="0.25">
      <c r="A799" s="72" t="s">
        <v>1338</v>
      </c>
      <c r="B799" s="79" t="s">
        <v>2</v>
      </c>
      <c r="C799" s="80" t="s">
        <v>45</v>
      </c>
      <c r="D799" s="81" t="s">
        <v>241</v>
      </c>
      <c r="E799" s="82" t="s">
        <v>204</v>
      </c>
      <c r="F799" s="52">
        <v>17198</v>
      </c>
      <c r="G799" s="53"/>
      <c r="H799" s="54"/>
      <c r="I799" s="92"/>
      <c r="J799" s="93"/>
    </row>
    <row r="800" spans="1:10" ht="24" x14ac:dyDescent="0.25">
      <c r="A800" s="72" t="s">
        <v>1339</v>
      </c>
      <c r="B800" s="79" t="s">
        <v>2</v>
      </c>
      <c r="C800" s="80" t="s">
        <v>46</v>
      </c>
      <c r="D800" s="81" t="s">
        <v>242</v>
      </c>
      <c r="E800" s="82" t="s">
        <v>204</v>
      </c>
      <c r="F800" s="52">
        <v>17198</v>
      </c>
      <c r="G800" s="53"/>
      <c r="H800" s="54"/>
      <c r="I800" s="92"/>
      <c r="J800" s="93"/>
    </row>
    <row r="801" spans="1:10" ht="36" x14ac:dyDescent="0.25">
      <c r="A801" s="72" t="s">
        <v>1340</v>
      </c>
      <c r="B801" s="79" t="s">
        <v>4</v>
      </c>
      <c r="C801" s="80" t="s">
        <v>47</v>
      </c>
      <c r="D801" s="81" t="s">
        <v>1223</v>
      </c>
      <c r="E801" s="82" t="s">
        <v>184</v>
      </c>
      <c r="F801" s="52">
        <v>2063.7600000000002</v>
      </c>
      <c r="G801" s="53"/>
      <c r="H801" s="54"/>
      <c r="I801" s="92"/>
      <c r="J801" s="93"/>
    </row>
    <row r="802" spans="1:10" ht="24" x14ac:dyDescent="0.25">
      <c r="A802" s="72" t="s">
        <v>1341</v>
      </c>
      <c r="B802" s="79" t="s">
        <v>4</v>
      </c>
      <c r="C802" s="80" t="s">
        <v>48</v>
      </c>
      <c r="D802" s="81" t="s">
        <v>243</v>
      </c>
      <c r="E802" s="82" t="s">
        <v>111</v>
      </c>
      <c r="F802" s="52">
        <v>35083.919999999998</v>
      </c>
      <c r="G802" s="53"/>
      <c r="H802" s="54"/>
      <c r="I802" s="92"/>
      <c r="J802" s="93"/>
    </row>
    <row r="803" spans="1:10" ht="24" x14ac:dyDescent="0.25">
      <c r="A803" s="72" t="s">
        <v>1342</v>
      </c>
      <c r="B803" s="79" t="s">
        <v>2</v>
      </c>
      <c r="C803" s="80" t="s">
        <v>49</v>
      </c>
      <c r="D803" s="81" t="s">
        <v>244</v>
      </c>
      <c r="E803" s="82" t="s">
        <v>180</v>
      </c>
      <c r="F803" s="52">
        <v>859.9</v>
      </c>
      <c r="G803" s="53"/>
      <c r="H803" s="54"/>
      <c r="I803" s="92"/>
      <c r="J803" s="93"/>
    </row>
    <row r="804" spans="1:10" x14ac:dyDescent="0.25">
      <c r="A804" s="72" t="s">
        <v>1112</v>
      </c>
      <c r="B804" s="79" t="s">
        <v>2</v>
      </c>
      <c r="C804" s="80"/>
      <c r="D804" s="81" t="s">
        <v>1343</v>
      </c>
      <c r="E804" s="82" t="s">
        <v>96</v>
      </c>
      <c r="F804" s="52">
        <v>0</v>
      </c>
      <c r="G804" s="53"/>
      <c r="H804" s="54"/>
      <c r="I804" s="92"/>
      <c r="J804" s="93"/>
    </row>
    <row r="805" spans="1:10" ht="36" x14ac:dyDescent="0.25">
      <c r="A805" s="72" t="s">
        <v>1113</v>
      </c>
      <c r="B805" s="79" t="s">
        <v>2</v>
      </c>
      <c r="C805" s="80" t="s">
        <v>400</v>
      </c>
      <c r="D805" s="81" t="s">
        <v>401</v>
      </c>
      <c r="E805" s="82" t="s">
        <v>180</v>
      </c>
      <c r="F805" s="52">
        <v>215.74</v>
      </c>
      <c r="G805" s="53"/>
      <c r="H805" s="54"/>
      <c r="I805" s="92"/>
      <c r="J805" s="93"/>
    </row>
    <row r="806" spans="1:10" ht="36" x14ac:dyDescent="0.25">
      <c r="A806" s="72" t="s">
        <v>1114</v>
      </c>
      <c r="B806" s="79" t="s">
        <v>2</v>
      </c>
      <c r="C806" s="80" t="s">
        <v>402</v>
      </c>
      <c r="D806" s="81" t="s">
        <v>403</v>
      </c>
      <c r="E806" s="82" t="s">
        <v>204</v>
      </c>
      <c r="F806" s="52">
        <v>33.36</v>
      </c>
      <c r="G806" s="53"/>
      <c r="H806" s="54"/>
      <c r="I806" s="92"/>
      <c r="J806" s="93"/>
    </row>
    <row r="807" spans="1:10" x14ac:dyDescent="0.25">
      <c r="A807" s="72" t="s">
        <v>1115</v>
      </c>
      <c r="B807" s="79" t="s">
        <v>347</v>
      </c>
      <c r="C807" s="80" t="s">
        <v>1385</v>
      </c>
      <c r="D807" s="81" t="s">
        <v>250</v>
      </c>
      <c r="E807" s="82" t="s">
        <v>251</v>
      </c>
      <c r="F807" s="52">
        <v>10355.52</v>
      </c>
      <c r="G807" s="53"/>
      <c r="H807" s="54"/>
      <c r="I807" s="92"/>
      <c r="J807" s="93"/>
    </row>
    <row r="808" spans="1:10" x14ac:dyDescent="0.25">
      <c r="A808" s="72" t="s">
        <v>1116</v>
      </c>
      <c r="B808" s="79" t="s">
        <v>347</v>
      </c>
      <c r="C808" s="80" t="s">
        <v>1405</v>
      </c>
      <c r="D808" s="81" t="s">
        <v>300</v>
      </c>
      <c r="E808" s="82" t="s">
        <v>251</v>
      </c>
      <c r="F808" s="52">
        <v>2588.88</v>
      </c>
      <c r="G808" s="53"/>
      <c r="H808" s="54"/>
      <c r="I808" s="92"/>
      <c r="J808" s="93"/>
    </row>
    <row r="809" spans="1:10" ht="36" x14ac:dyDescent="0.25">
      <c r="A809" s="72" t="s">
        <v>1422</v>
      </c>
      <c r="B809" s="79" t="s">
        <v>2</v>
      </c>
      <c r="C809" s="80" t="s">
        <v>404</v>
      </c>
      <c r="D809" s="81" t="s">
        <v>405</v>
      </c>
      <c r="E809" s="82" t="s">
        <v>180</v>
      </c>
      <c r="F809" s="52">
        <v>215.74</v>
      </c>
      <c r="G809" s="53"/>
      <c r="H809" s="54"/>
      <c r="I809" s="92"/>
      <c r="J809" s="93"/>
    </row>
    <row r="810" spans="1:10" x14ac:dyDescent="0.25">
      <c r="A810" s="72" t="s">
        <v>1117</v>
      </c>
      <c r="B810" s="79"/>
      <c r="C810" s="80"/>
      <c r="D810" s="81" t="s">
        <v>423</v>
      </c>
      <c r="E810" s="82" t="s">
        <v>96</v>
      </c>
      <c r="F810" s="52">
        <v>0</v>
      </c>
      <c r="G810" s="53"/>
      <c r="H810" s="54"/>
      <c r="I810" s="92"/>
      <c r="J810" s="93"/>
    </row>
    <row r="811" spans="1:10" ht="24" x14ac:dyDescent="0.25">
      <c r="A811" s="72" t="s">
        <v>1118</v>
      </c>
      <c r="B811" s="79" t="s">
        <v>347</v>
      </c>
      <c r="C811" s="80" t="s">
        <v>424</v>
      </c>
      <c r="D811" s="81" t="s">
        <v>728</v>
      </c>
      <c r="E811" s="82" t="s">
        <v>232</v>
      </c>
      <c r="F811" s="52">
        <v>8083.62</v>
      </c>
      <c r="G811" s="53"/>
      <c r="H811" s="54"/>
      <c r="I811" s="92"/>
      <c r="J811" s="93"/>
    </row>
    <row r="812" spans="1:10" x14ac:dyDescent="0.25">
      <c r="A812" s="72" t="s">
        <v>1119</v>
      </c>
      <c r="B812" s="79" t="s">
        <v>347</v>
      </c>
      <c r="C812" s="80" t="s">
        <v>425</v>
      </c>
      <c r="D812" s="81" t="s">
        <v>426</v>
      </c>
      <c r="E812" s="82" t="s">
        <v>232</v>
      </c>
      <c r="F812" s="52">
        <v>254</v>
      </c>
      <c r="G812" s="53"/>
      <c r="H812" s="54"/>
      <c r="I812" s="92"/>
      <c r="J812" s="93"/>
    </row>
    <row r="813" spans="1:10" ht="24" x14ac:dyDescent="0.25">
      <c r="A813" s="72" t="s">
        <v>1120</v>
      </c>
      <c r="B813" s="79" t="s">
        <v>347</v>
      </c>
      <c r="C813" s="80" t="s">
        <v>427</v>
      </c>
      <c r="D813" s="81" t="s">
        <v>428</v>
      </c>
      <c r="E813" s="82" t="s">
        <v>232</v>
      </c>
      <c r="F813" s="52">
        <v>7200</v>
      </c>
      <c r="G813" s="53"/>
      <c r="H813" s="54"/>
      <c r="I813" s="92"/>
      <c r="J813" s="93"/>
    </row>
    <row r="814" spans="1:10" ht="24" x14ac:dyDescent="0.25">
      <c r="A814" s="72" t="s">
        <v>1121</v>
      </c>
      <c r="B814" s="79" t="s">
        <v>4</v>
      </c>
      <c r="C814" s="80" t="s">
        <v>88</v>
      </c>
      <c r="D814" s="81" t="s">
        <v>1245</v>
      </c>
      <c r="E814" s="82" t="s">
        <v>184</v>
      </c>
      <c r="F814" s="52">
        <v>1804.18</v>
      </c>
      <c r="G814" s="53"/>
      <c r="H814" s="54"/>
      <c r="I814" s="92"/>
      <c r="J814" s="93"/>
    </row>
    <row r="815" spans="1:10" ht="24" x14ac:dyDescent="0.25">
      <c r="A815" s="72" t="s">
        <v>1122</v>
      </c>
      <c r="B815" s="79" t="s">
        <v>4</v>
      </c>
      <c r="C815" s="80" t="s">
        <v>89</v>
      </c>
      <c r="D815" s="81" t="s">
        <v>1243</v>
      </c>
      <c r="E815" s="82" t="s">
        <v>111</v>
      </c>
      <c r="F815" s="52">
        <v>9471.92</v>
      </c>
      <c r="G815" s="53"/>
      <c r="H815" s="54"/>
      <c r="I815" s="92"/>
      <c r="J815" s="93"/>
    </row>
    <row r="816" spans="1:10" ht="24" x14ac:dyDescent="0.25">
      <c r="A816" s="72" t="s">
        <v>1123</v>
      </c>
      <c r="B816" s="79" t="s">
        <v>347</v>
      </c>
      <c r="C816" s="80" t="s">
        <v>561</v>
      </c>
      <c r="D816" s="81" t="s">
        <v>562</v>
      </c>
      <c r="E816" s="82" t="s">
        <v>262</v>
      </c>
      <c r="F816" s="52">
        <v>174</v>
      </c>
      <c r="G816" s="53"/>
      <c r="H816" s="54"/>
      <c r="I816" s="92"/>
      <c r="J816" s="93"/>
    </row>
    <row r="817" spans="1:10" ht="24" x14ac:dyDescent="0.25">
      <c r="A817" s="72" t="s">
        <v>1124</v>
      </c>
      <c r="B817" s="79" t="s">
        <v>2</v>
      </c>
      <c r="C817" s="80" t="s">
        <v>639</v>
      </c>
      <c r="D817" s="81" t="s">
        <v>640</v>
      </c>
      <c r="E817" s="82" t="s">
        <v>232</v>
      </c>
      <c r="F817" s="52">
        <v>893.4</v>
      </c>
      <c r="G817" s="53"/>
      <c r="H817" s="54"/>
      <c r="I817" s="92"/>
      <c r="J817" s="93"/>
    </row>
    <row r="818" spans="1:10" ht="24" x14ac:dyDescent="0.25">
      <c r="A818" s="72" t="s">
        <v>1344</v>
      </c>
      <c r="B818" s="79" t="s">
        <v>4</v>
      </c>
      <c r="C818" s="80" t="s">
        <v>430</v>
      </c>
      <c r="D818" s="81" t="s">
        <v>431</v>
      </c>
      <c r="E818" s="82" t="s">
        <v>179</v>
      </c>
      <c r="F818" s="52">
        <v>2215.2800000000002</v>
      </c>
      <c r="G818" s="53"/>
      <c r="H818" s="54"/>
      <c r="I818" s="92"/>
      <c r="J818" s="93"/>
    </row>
    <row r="819" spans="1:10" ht="24" x14ac:dyDescent="0.25">
      <c r="A819" s="72" t="s">
        <v>1345</v>
      </c>
      <c r="B819" s="79" t="s">
        <v>347</v>
      </c>
      <c r="C819" s="80" t="s">
        <v>429</v>
      </c>
      <c r="D819" s="81" t="s">
        <v>729</v>
      </c>
      <c r="E819" s="82" t="s">
        <v>232</v>
      </c>
      <c r="F819" s="52">
        <v>5598.64</v>
      </c>
      <c r="G819" s="53"/>
      <c r="H819" s="54"/>
      <c r="I819" s="92"/>
      <c r="J819" s="93"/>
    </row>
    <row r="820" spans="1:10" x14ac:dyDescent="0.25">
      <c r="A820" s="72" t="s">
        <v>590</v>
      </c>
      <c r="B820" s="79" t="s">
        <v>2</v>
      </c>
      <c r="C820" s="80"/>
      <c r="D820" s="81" t="s">
        <v>564</v>
      </c>
      <c r="E820" s="82" t="s">
        <v>96</v>
      </c>
      <c r="F820" s="52">
        <v>0</v>
      </c>
      <c r="G820" s="53"/>
      <c r="H820" s="54"/>
      <c r="I820" s="92"/>
      <c r="J820" s="93"/>
    </row>
    <row r="821" spans="1:10" x14ac:dyDescent="0.25">
      <c r="A821" s="72" t="s">
        <v>832</v>
      </c>
      <c r="B821" s="79" t="s">
        <v>2</v>
      </c>
      <c r="C821" s="80"/>
      <c r="D821" s="81" t="s">
        <v>439</v>
      </c>
      <c r="E821" s="82" t="s">
        <v>96</v>
      </c>
      <c r="F821" s="52">
        <v>0</v>
      </c>
      <c r="G821" s="53"/>
      <c r="H821" s="54"/>
      <c r="I821" s="92"/>
      <c r="J821" s="93"/>
    </row>
    <row r="822" spans="1:10" ht="36" x14ac:dyDescent="0.25">
      <c r="A822" s="72" t="s">
        <v>833</v>
      </c>
      <c r="B822" s="79" t="s">
        <v>2</v>
      </c>
      <c r="C822" s="80" t="s">
        <v>440</v>
      </c>
      <c r="D822" s="81" t="s">
        <v>441</v>
      </c>
      <c r="E822" s="82" t="s">
        <v>180</v>
      </c>
      <c r="F822" s="52">
        <v>8.07</v>
      </c>
      <c r="G822" s="53"/>
      <c r="H822" s="54"/>
      <c r="I822" s="92"/>
      <c r="J822" s="93"/>
    </row>
    <row r="823" spans="1:10" x14ac:dyDescent="0.25">
      <c r="A823" s="72" t="s">
        <v>834</v>
      </c>
      <c r="B823" s="79" t="s">
        <v>347</v>
      </c>
      <c r="C823" s="80" t="s">
        <v>1385</v>
      </c>
      <c r="D823" s="81" t="s">
        <v>250</v>
      </c>
      <c r="E823" s="82" t="s">
        <v>251</v>
      </c>
      <c r="F823" s="52">
        <v>452.03</v>
      </c>
      <c r="G823" s="53"/>
      <c r="H823" s="54"/>
      <c r="I823" s="92"/>
      <c r="J823" s="93"/>
    </row>
    <row r="824" spans="1:10" x14ac:dyDescent="0.25">
      <c r="A824" s="72" t="s">
        <v>835</v>
      </c>
      <c r="B824" s="79" t="s">
        <v>347</v>
      </c>
      <c r="C824" s="80" t="s">
        <v>1405</v>
      </c>
      <c r="D824" s="81" t="s">
        <v>300</v>
      </c>
      <c r="E824" s="82" t="s">
        <v>251</v>
      </c>
      <c r="F824" s="52">
        <v>113.01</v>
      </c>
      <c r="G824" s="53"/>
      <c r="H824" s="54"/>
      <c r="I824" s="92"/>
      <c r="J824" s="93"/>
    </row>
    <row r="825" spans="1:10" ht="36" x14ac:dyDescent="0.25">
      <c r="A825" s="72" t="s">
        <v>836</v>
      </c>
      <c r="B825" s="79" t="s">
        <v>2</v>
      </c>
      <c r="C825" s="80" t="s">
        <v>402</v>
      </c>
      <c r="D825" s="81" t="s">
        <v>403</v>
      </c>
      <c r="E825" s="82" t="s">
        <v>204</v>
      </c>
      <c r="F825" s="52">
        <v>94.14</v>
      </c>
      <c r="G825" s="53"/>
      <c r="H825" s="54"/>
      <c r="I825" s="92"/>
      <c r="J825" s="93"/>
    </row>
    <row r="826" spans="1:10" ht="24" x14ac:dyDescent="0.25">
      <c r="A826" s="72" t="s">
        <v>1423</v>
      </c>
      <c r="B826" s="79" t="s">
        <v>2</v>
      </c>
      <c r="C826" s="80" t="s">
        <v>385</v>
      </c>
      <c r="D826" s="81" t="s">
        <v>386</v>
      </c>
      <c r="E826" s="82" t="s">
        <v>180</v>
      </c>
      <c r="F826" s="52">
        <v>0.57999999999999996</v>
      </c>
      <c r="G826" s="53"/>
      <c r="H826" s="54"/>
      <c r="I826" s="92"/>
      <c r="J826" s="93"/>
    </row>
    <row r="827" spans="1:10" x14ac:dyDescent="0.25">
      <c r="A827" s="72" t="s">
        <v>837</v>
      </c>
      <c r="B827" s="79" t="s">
        <v>2</v>
      </c>
      <c r="C827" s="80"/>
      <c r="D827" s="81" t="s">
        <v>442</v>
      </c>
      <c r="E827" s="82" t="s">
        <v>96</v>
      </c>
      <c r="F827" s="52">
        <v>0</v>
      </c>
      <c r="G827" s="53"/>
      <c r="H827" s="54"/>
      <c r="I827" s="92"/>
      <c r="J827" s="93"/>
    </row>
    <row r="828" spans="1:10" ht="36" x14ac:dyDescent="0.25">
      <c r="A828" s="72" t="s">
        <v>839</v>
      </c>
      <c r="B828" s="79" t="s">
        <v>2</v>
      </c>
      <c r="C828" s="80" t="s">
        <v>440</v>
      </c>
      <c r="D828" s="81" t="s">
        <v>441</v>
      </c>
      <c r="E828" s="82" t="s">
        <v>180</v>
      </c>
      <c r="F828" s="52">
        <v>10.02</v>
      </c>
      <c r="G828" s="53"/>
      <c r="H828" s="54"/>
      <c r="I828" s="92"/>
      <c r="J828" s="93"/>
    </row>
    <row r="829" spans="1:10" ht="36" x14ac:dyDescent="0.25">
      <c r="A829" s="72" t="s">
        <v>840</v>
      </c>
      <c r="B829" s="79" t="s">
        <v>2</v>
      </c>
      <c r="C829" s="80" t="s">
        <v>402</v>
      </c>
      <c r="D829" s="81" t="s">
        <v>403</v>
      </c>
      <c r="E829" s="82" t="s">
        <v>204</v>
      </c>
      <c r="F829" s="52">
        <v>100.96</v>
      </c>
      <c r="G829" s="53"/>
      <c r="H829" s="54"/>
      <c r="I829" s="92"/>
      <c r="J829" s="93"/>
    </row>
    <row r="830" spans="1:10" x14ac:dyDescent="0.25">
      <c r="A830" s="72" t="s">
        <v>841</v>
      </c>
      <c r="B830" s="79" t="s">
        <v>4</v>
      </c>
      <c r="C830" s="80" t="s">
        <v>37</v>
      </c>
      <c r="D830" s="81" t="s">
        <v>222</v>
      </c>
      <c r="E830" s="82" t="s">
        <v>99</v>
      </c>
      <c r="F830" s="52">
        <v>4</v>
      </c>
      <c r="G830" s="53"/>
      <c r="H830" s="54"/>
      <c r="I830" s="92"/>
      <c r="J830" s="93"/>
    </row>
    <row r="831" spans="1:10" ht="24" x14ac:dyDescent="0.25">
      <c r="A831" s="72" t="s">
        <v>842</v>
      </c>
      <c r="B831" s="79" t="s">
        <v>2</v>
      </c>
      <c r="C831" s="80" t="s">
        <v>443</v>
      </c>
      <c r="D831" s="81" t="s">
        <v>444</v>
      </c>
      <c r="E831" s="82" t="s">
        <v>204</v>
      </c>
      <c r="F831" s="52">
        <v>35.840000000000003</v>
      </c>
      <c r="G831" s="53"/>
      <c r="H831" s="54"/>
      <c r="I831" s="92"/>
      <c r="J831" s="93"/>
    </row>
    <row r="832" spans="1:10" x14ac:dyDescent="0.25">
      <c r="A832" s="72" t="s">
        <v>843</v>
      </c>
      <c r="B832" s="79" t="s">
        <v>2</v>
      </c>
      <c r="C832" s="80"/>
      <c r="D832" s="81" t="s">
        <v>445</v>
      </c>
      <c r="E832" s="82" t="s">
        <v>96</v>
      </c>
      <c r="F832" s="52">
        <v>0</v>
      </c>
      <c r="G832" s="53"/>
      <c r="H832" s="54"/>
      <c r="I832" s="92"/>
      <c r="J832" s="93"/>
    </row>
    <row r="833" spans="1:10" ht="24" x14ac:dyDescent="0.25">
      <c r="A833" s="72" t="s">
        <v>844</v>
      </c>
      <c r="B833" s="79" t="s">
        <v>2</v>
      </c>
      <c r="C833" s="80" t="s">
        <v>420</v>
      </c>
      <c r="D833" s="81" t="s">
        <v>421</v>
      </c>
      <c r="E833" s="82" t="s">
        <v>204</v>
      </c>
      <c r="F833" s="52">
        <v>180.78</v>
      </c>
      <c r="G833" s="53"/>
      <c r="H833" s="54"/>
      <c r="I833" s="92"/>
      <c r="J833" s="93"/>
    </row>
    <row r="834" spans="1:10" x14ac:dyDescent="0.25">
      <c r="A834" s="72" t="s">
        <v>845</v>
      </c>
      <c r="B834" s="79" t="s">
        <v>4</v>
      </c>
      <c r="C834" s="80" t="s">
        <v>37</v>
      </c>
      <c r="D834" s="81" t="s">
        <v>222</v>
      </c>
      <c r="E834" s="82" t="s">
        <v>99</v>
      </c>
      <c r="F834" s="52">
        <v>9.0399999999999991</v>
      </c>
      <c r="G834" s="53"/>
      <c r="H834" s="54"/>
      <c r="I834" s="92"/>
      <c r="J834" s="93"/>
    </row>
    <row r="835" spans="1:10" ht="24" x14ac:dyDescent="0.25">
      <c r="A835" s="72" t="s">
        <v>846</v>
      </c>
      <c r="B835" s="79" t="s">
        <v>2</v>
      </c>
      <c r="C835" s="80" t="s">
        <v>385</v>
      </c>
      <c r="D835" s="81" t="s">
        <v>386</v>
      </c>
      <c r="E835" s="82" t="s">
        <v>180</v>
      </c>
      <c r="F835" s="52">
        <v>18.079999999999998</v>
      </c>
      <c r="G835" s="53"/>
      <c r="H835" s="54"/>
      <c r="I835" s="92"/>
      <c r="J835" s="93"/>
    </row>
    <row r="836" spans="1:10" ht="36" x14ac:dyDescent="0.25">
      <c r="A836" s="72" t="s">
        <v>847</v>
      </c>
      <c r="B836" s="79" t="s">
        <v>2</v>
      </c>
      <c r="C836" s="80" t="s">
        <v>1261</v>
      </c>
      <c r="D836" s="81" t="s">
        <v>1262</v>
      </c>
      <c r="E836" s="82" t="s">
        <v>204</v>
      </c>
      <c r="F836" s="52">
        <v>176.42</v>
      </c>
      <c r="G836" s="53"/>
      <c r="H836" s="54"/>
      <c r="I836" s="92"/>
      <c r="J836" s="93"/>
    </row>
    <row r="837" spans="1:10" ht="24" x14ac:dyDescent="0.25">
      <c r="A837" s="72" t="s">
        <v>848</v>
      </c>
      <c r="B837" s="79" t="s">
        <v>347</v>
      </c>
      <c r="C837" s="80" t="s">
        <v>429</v>
      </c>
      <c r="D837" s="81" t="s">
        <v>729</v>
      </c>
      <c r="E837" s="82" t="s">
        <v>232</v>
      </c>
      <c r="F837" s="52">
        <v>4.3600000000000003</v>
      </c>
      <c r="G837" s="53"/>
      <c r="H837" s="54"/>
      <c r="I837" s="92"/>
      <c r="J837" s="93"/>
    </row>
    <row r="838" spans="1:10" ht="24" x14ac:dyDescent="0.25">
      <c r="A838" s="72" t="s">
        <v>1125</v>
      </c>
      <c r="B838" s="79" t="s">
        <v>347</v>
      </c>
      <c r="C838" s="80" t="s">
        <v>446</v>
      </c>
      <c r="D838" s="81" t="s">
        <v>447</v>
      </c>
      <c r="E838" s="82" t="s">
        <v>204</v>
      </c>
      <c r="F838" s="52">
        <v>32.4</v>
      </c>
      <c r="G838" s="53"/>
      <c r="H838" s="54"/>
      <c r="I838" s="92"/>
      <c r="J838" s="93"/>
    </row>
    <row r="839" spans="1:10" x14ac:dyDescent="0.25">
      <c r="A839" s="72" t="s">
        <v>849</v>
      </c>
      <c r="B839" s="79" t="s">
        <v>2</v>
      </c>
      <c r="C839" s="80"/>
      <c r="D839" s="81" t="s">
        <v>1275</v>
      </c>
      <c r="E839" s="82" t="s">
        <v>96</v>
      </c>
      <c r="F839" s="52">
        <v>0</v>
      </c>
      <c r="G839" s="53"/>
      <c r="H839" s="54"/>
      <c r="I839" s="92"/>
      <c r="J839" s="93"/>
    </row>
    <row r="840" spans="1:10" x14ac:dyDescent="0.25">
      <c r="A840" s="72" t="s">
        <v>850</v>
      </c>
      <c r="B840" s="79" t="s">
        <v>347</v>
      </c>
      <c r="C840" s="80" t="s">
        <v>449</v>
      </c>
      <c r="D840" s="81" t="s">
        <v>450</v>
      </c>
      <c r="E840" s="82" t="s">
        <v>262</v>
      </c>
      <c r="F840" s="52">
        <v>2</v>
      </c>
      <c r="G840" s="53"/>
      <c r="H840" s="54"/>
      <c r="I840" s="92"/>
      <c r="J840" s="93"/>
    </row>
    <row r="841" spans="1:10" x14ac:dyDescent="0.25">
      <c r="A841" s="72" t="s">
        <v>851</v>
      </c>
      <c r="B841" s="79" t="s">
        <v>347</v>
      </c>
      <c r="C841" s="80" t="s">
        <v>1276</v>
      </c>
      <c r="D841" s="81" t="s">
        <v>1277</v>
      </c>
      <c r="E841" s="82" t="s">
        <v>262</v>
      </c>
      <c r="F841" s="52">
        <v>2</v>
      </c>
      <c r="G841" s="53"/>
      <c r="H841" s="54"/>
      <c r="I841" s="92"/>
      <c r="J841" s="93"/>
    </row>
    <row r="842" spans="1:10" x14ac:dyDescent="0.25">
      <c r="A842" s="72" t="s">
        <v>852</v>
      </c>
      <c r="B842" s="79" t="s">
        <v>2</v>
      </c>
      <c r="C842" s="80"/>
      <c r="D842" s="81" t="s">
        <v>1278</v>
      </c>
      <c r="E842" s="82" t="s">
        <v>96</v>
      </c>
      <c r="F842" s="52">
        <v>0</v>
      </c>
      <c r="G842" s="53"/>
      <c r="H842" s="54"/>
      <c r="I842" s="92"/>
      <c r="J842" s="93"/>
    </row>
    <row r="843" spans="1:10" ht="24" x14ac:dyDescent="0.25">
      <c r="A843" s="72" t="s">
        <v>853</v>
      </c>
      <c r="B843" s="79" t="s">
        <v>6</v>
      </c>
      <c r="C843" s="80" t="s">
        <v>780</v>
      </c>
      <c r="D843" s="81" t="s">
        <v>1279</v>
      </c>
      <c r="E843" s="82" t="s">
        <v>262</v>
      </c>
      <c r="F843" s="52">
        <v>8</v>
      </c>
      <c r="G843" s="53"/>
      <c r="H843" s="54"/>
      <c r="I843" s="92"/>
      <c r="J843" s="93"/>
    </row>
    <row r="844" spans="1:10" x14ac:dyDescent="0.25">
      <c r="A844" s="72" t="s">
        <v>854</v>
      </c>
      <c r="B844" s="79" t="s">
        <v>347</v>
      </c>
      <c r="C844" s="80" t="s">
        <v>1492</v>
      </c>
      <c r="D844" s="81" t="s">
        <v>1493</v>
      </c>
      <c r="E844" s="82" t="s">
        <v>204</v>
      </c>
      <c r="F844" s="52">
        <v>8</v>
      </c>
      <c r="G844" s="53"/>
      <c r="H844" s="54"/>
      <c r="I844" s="92"/>
      <c r="J844" s="93"/>
    </row>
    <row r="845" spans="1:10" x14ac:dyDescent="0.25">
      <c r="A845" s="72" t="s">
        <v>591</v>
      </c>
      <c r="B845" s="79" t="s">
        <v>2</v>
      </c>
      <c r="C845" s="80"/>
      <c r="D845" s="81" t="s">
        <v>489</v>
      </c>
      <c r="E845" s="82" t="s">
        <v>96</v>
      </c>
      <c r="F845" s="52">
        <v>0</v>
      </c>
      <c r="G845" s="53"/>
      <c r="H845" s="54"/>
      <c r="I845" s="92"/>
      <c r="J845" s="93"/>
    </row>
    <row r="846" spans="1:10" x14ac:dyDescent="0.25">
      <c r="A846" s="72" t="s">
        <v>592</v>
      </c>
      <c r="B846" s="79" t="s">
        <v>2</v>
      </c>
      <c r="C846" s="80"/>
      <c r="D846" s="81" t="s">
        <v>1346</v>
      </c>
      <c r="E846" s="82" t="s">
        <v>96</v>
      </c>
      <c r="F846" s="52">
        <v>0</v>
      </c>
      <c r="G846" s="53"/>
      <c r="H846" s="54"/>
      <c r="I846" s="92"/>
      <c r="J846" s="93"/>
    </row>
    <row r="847" spans="1:10" ht="36" x14ac:dyDescent="0.25">
      <c r="A847" s="72" t="s">
        <v>594</v>
      </c>
      <c r="B847" s="79" t="s">
        <v>2</v>
      </c>
      <c r="C847" s="80" t="s">
        <v>491</v>
      </c>
      <c r="D847" s="81" t="s">
        <v>492</v>
      </c>
      <c r="E847" s="82" t="s">
        <v>180</v>
      </c>
      <c r="F847" s="52">
        <v>41.73</v>
      </c>
      <c r="G847" s="53"/>
      <c r="H847" s="54"/>
      <c r="I847" s="92"/>
      <c r="J847" s="93"/>
    </row>
    <row r="848" spans="1:10" ht="36" x14ac:dyDescent="0.25">
      <c r="A848" s="72" t="s">
        <v>595</v>
      </c>
      <c r="B848" s="79" t="s">
        <v>2</v>
      </c>
      <c r="C848" s="80" t="s">
        <v>402</v>
      </c>
      <c r="D848" s="81" t="s">
        <v>403</v>
      </c>
      <c r="E848" s="82" t="s">
        <v>204</v>
      </c>
      <c r="F848" s="52">
        <v>274.74</v>
      </c>
      <c r="G848" s="53"/>
      <c r="H848" s="54"/>
      <c r="I848" s="92"/>
      <c r="J848" s="93"/>
    </row>
    <row r="849" spans="1:10" x14ac:dyDescent="0.25">
      <c r="A849" s="72" t="s">
        <v>856</v>
      </c>
      <c r="B849" s="79" t="s">
        <v>347</v>
      </c>
      <c r="C849" s="80" t="s">
        <v>1385</v>
      </c>
      <c r="D849" s="81" t="s">
        <v>250</v>
      </c>
      <c r="E849" s="82" t="s">
        <v>251</v>
      </c>
      <c r="F849" s="52">
        <v>1502.32</v>
      </c>
      <c r="G849" s="53"/>
      <c r="H849" s="54"/>
      <c r="I849" s="92"/>
      <c r="J849" s="93"/>
    </row>
    <row r="850" spans="1:10" x14ac:dyDescent="0.25">
      <c r="A850" s="72" t="s">
        <v>857</v>
      </c>
      <c r="B850" s="79" t="s">
        <v>347</v>
      </c>
      <c r="C850" s="80" t="s">
        <v>1405</v>
      </c>
      <c r="D850" s="81" t="s">
        <v>300</v>
      </c>
      <c r="E850" s="82" t="s">
        <v>251</v>
      </c>
      <c r="F850" s="52">
        <v>1001.55</v>
      </c>
      <c r="G850" s="53"/>
      <c r="H850" s="54"/>
      <c r="I850" s="92"/>
      <c r="J850" s="93"/>
    </row>
    <row r="851" spans="1:10" ht="48" x14ac:dyDescent="0.25">
      <c r="A851" s="72" t="s">
        <v>1126</v>
      </c>
      <c r="B851" s="79" t="s">
        <v>2</v>
      </c>
      <c r="C851" s="80" t="s">
        <v>493</v>
      </c>
      <c r="D851" s="81" t="s">
        <v>494</v>
      </c>
      <c r="E851" s="82" t="s">
        <v>204</v>
      </c>
      <c r="F851" s="52">
        <v>116.09</v>
      </c>
      <c r="G851" s="53"/>
      <c r="H851" s="54"/>
      <c r="I851" s="92"/>
      <c r="J851" s="93"/>
    </row>
    <row r="852" spans="1:10" ht="36" x14ac:dyDescent="0.25">
      <c r="A852" s="72" t="s">
        <v>1127</v>
      </c>
      <c r="B852" s="79" t="s">
        <v>2</v>
      </c>
      <c r="C852" s="80" t="s">
        <v>495</v>
      </c>
      <c r="D852" s="81" t="s">
        <v>496</v>
      </c>
      <c r="E852" s="82" t="s">
        <v>204</v>
      </c>
      <c r="F852" s="52">
        <v>251.52</v>
      </c>
      <c r="G852" s="53"/>
      <c r="H852" s="54"/>
      <c r="I852" s="92"/>
      <c r="J852" s="93"/>
    </row>
    <row r="853" spans="1:10" ht="24" x14ac:dyDescent="0.25">
      <c r="A853" s="72" t="s">
        <v>1424</v>
      </c>
      <c r="B853" s="79" t="s">
        <v>347</v>
      </c>
      <c r="C853" s="80" t="s">
        <v>1294</v>
      </c>
      <c r="D853" s="81" t="s">
        <v>1295</v>
      </c>
      <c r="E853" s="82" t="s">
        <v>204</v>
      </c>
      <c r="F853" s="52">
        <v>154.78</v>
      </c>
      <c r="G853" s="53"/>
      <c r="H853" s="54"/>
      <c r="I853" s="92"/>
      <c r="J853" s="93"/>
    </row>
    <row r="854" spans="1:10" x14ac:dyDescent="0.25">
      <c r="A854" s="72" t="s">
        <v>596</v>
      </c>
      <c r="B854" s="79" t="s">
        <v>2</v>
      </c>
      <c r="C854" s="80"/>
      <c r="D854" s="81" t="s">
        <v>1347</v>
      </c>
      <c r="E854" s="82" t="s">
        <v>96</v>
      </c>
      <c r="F854" s="52">
        <v>0</v>
      </c>
      <c r="G854" s="53"/>
      <c r="H854" s="54"/>
      <c r="I854" s="92"/>
      <c r="J854" s="93"/>
    </row>
    <row r="855" spans="1:10" ht="36" x14ac:dyDescent="0.25">
      <c r="A855" s="72" t="s">
        <v>597</v>
      </c>
      <c r="B855" s="79" t="s">
        <v>2</v>
      </c>
      <c r="C855" s="80" t="s">
        <v>491</v>
      </c>
      <c r="D855" s="81" t="s">
        <v>492</v>
      </c>
      <c r="E855" s="82" t="s">
        <v>180</v>
      </c>
      <c r="F855" s="52">
        <v>27.76</v>
      </c>
      <c r="G855" s="53"/>
      <c r="H855" s="54"/>
      <c r="I855" s="92"/>
      <c r="J855" s="93"/>
    </row>
    <row r="856" spans="1:10" ht="36" x14ac:dyDescent="0.25">
      <c r="A856" s="72" t="s">
        <v>598</v>
      </c>
      <c r="B856" s="79" t="s">
        <v>2</v>
      </c>
      <c r="C856" s="80" t="s">
        <v>402</v>
      </c>
      <c r="D856" s="81" t="s">
        <v>403</v>
      </c>
      <c r="E856" s="82" t="s">
        <v>204</v>
      </c>
      <c r="F856" s="52">
        <v>132.26</v>
      </c>
      <c r="G856" s="53"/>
      <c r="H856" s="54"/>
      <c r="I856" s="92"/>
      <c r="J856" s="93"/>
    </row>
    <row r="857" spans="1:10" x14ac:dyDescent="0.25">
      <c r="A857" s="72" t="s">
        <v>858</v>
      </c>
      <c r="B857" s="79" t="s">
        <v>347</v>
      </c>
      <c r="C857" s="80" t="s">
        <v>1385</v>
      </c>
      <c r="D857" s="81" t="s">
        <v>250</v>
      </c>
      <c r="E857" s="82" t="s">
        <v>251</v>
      </c>
      <c r="F857" s="52">
        <v>999.21</v>
      </c>
      <c r="G857" s="53"/>
      <c r="H857" s="54"/>
      <c r="I857" s="92"/>
      <c r="J857" s="93"/>
    </row>
    <row r="858" spans="1:10" x14ac:dyDescent="0.25">
      <c r="A858" s="72" t="s">
        <v>859</v>
      </c>
      <c r="B858" s="79" t="s">
        <v>347</v>
      </c>
      <c r="C858" s="80" t="s">
        <v>1405</v>
      </c>
      <c r="D858" s="81" t="s">
        <v>300</v>
      </c>
      <c r="E858" s="82" t="s">
        <v>251</v>
      </c>
      <c r="F858" s="52">
        <v>666.14</v>
      </c>
      <c r="G858" s="53"/>
      <c r="H858" s="54"/>
      <c r="I858" s="92"/>
      <c r="J858" s="93"/>
    </row>
    <row r="859" spans="1:10" ht="48" x14ac:dyDescent="0.25">
      <c r="A859" s="72" t="s">
        <v>1128</v>
      </c>
      <c r="B859" s="79" t="s">
        <v>2</v>
      </c>
      <c r="C859" s="80" t="s">
        <v>493</v>
      </c>
      <c r="D859" s="81" t="s">
        <v>494</v>
      </c>
      <c r="E859" s="82" t="s">
        <v>204</v>
      </c>
      <c r="F859" s="52">
        <v>74.510000000000005</v>
      </c>
      <c r="G859" s="53"/>
      <c r="H859" s="54"/>
      <c r="I859" s="92"/>
      <c r="J859" s="93"/>
    </row>
    <row r="860" spans="1:10" ht="36" x14ac:dyDescent="0.25">
      <c r="A860" s="72" t="s">
        <v>1129</v>
      </c>
      <c r="B860" s="79" t="s">
        <v>2</v>
      </c>
      <c r="C860" s="80" t="s">
        <v>495</v>
      </c>
      <c r="D860" s="81" t="s">
        <v>496</v>
      </c>
      <c r="E860" s="82" t="s">
        <v>204</v>
      </c>
      <c r="F860" s="52">
        <v>139.71</v>
      </c>
      <c r="G860" s="53"/>
      <c r="H860" s="54"/>
      <c r="I860" s="92"/>
      <c r="J860" s="93"/>
    </row>
    <row r="861" spans="1:10" ht="24" x14ac:dyDescent="0.25">
      <c r="A861" s="72" t="s">
        <v>1425</v>
      </c>
      <c r="B861" s="79" t="s">
        <v>347</v>
      </c>
      <c r="C861" s="80" t="s">
        <v>1294</v>
      </c>
      <c r="D861" s="81" t="s">
        <v>1295</v>
      </c>
      <c r="E861" s="82" t="s">
        <v>204</v>
      </c>
      <c r="F861" s="52">
        <v>74.510000000000005</v>
      </c>
      <c r="G861" s="53"/>
      <c r="H861" s="54"/>
      <c r="I861" s="92"/>
      <c r="J861" s="93"/>
    </row>
    <row r="862" spans="1:10" x14ac:dyDescent="0.25">
      <c r="A862" s="72" t="s">
        <v>599</v>
      </c>
      <c r="B862" s="79" t="s">
        <v>2</v>
      </c>
      <c r="C862" s="80"/>
      <c r="D862" s="81" t="s">
        <v>641</v>
      </c>
      <c r="E862" s="82" t="s">
        <v>96</v>
      </c>
      <c r="F862" s="52">
        <v>0</v>
      </c>
      <c r="G862" s="53"/>
      <c r="H862" s="54"/>
      <c r="I862" s="92"/>
      <c r="J862" s="93"/>
    </row>
    <row r="863" spans="1:10" ht="36" x14ac:dyDescent="0.25">
      <c r="A863" s="72" t="s">
        <v>601</v>
      </c>
      <c r="B863" s="79" t="s">
        <v>2</v>
      </c>
      <c r="C863" s="80" t="s">
        <v>491</v>
      </c>
      <c r="D863" s="81" t="s">
        <v>492</v>
      </c>
      <c r="E863" s="82" t="s">
        <v>180</v>
      </c>
      <c r="F863" s="52">
        <v>21.03</v>
      </c>
      <c r="G863" s="53"/>
      <c r="H863" s="54"/>
      <c r="I863" s="92"/>
      <c r="J863" s="93"/>
    </row>
    <row r="864" spans="1:10" ht="36" x14ac:dyDescent="0.25">
      <c r="A864" s="72" t="s">
        <v>602</v>
      </c>
      <c r="B864" s="79" t="s">
        <v>2</v>
      </c>
      <c r="C864" s="80" t="s">
        <v>402</v>
      </c>
      <c r="D864" s="81" t="s">
        <v>403</v>
      </c>
      <c r="E864" s="82" t="s">
        <v>204</v>
      </c>
      <c r="F864" s="52">
        <v>138.25</v>
      </c>
      <c r="G864" s="53"/>
      <c r="H864" s="54"/>
      <c r="I864" s="92"/>
      <c r="J864" s="93"/>
    </row>
    <row r="865" spans="1:12" x14ac:dyDescent="0.25">
      <c r="A865" s="72" t="s">
        <v>603</v>
      </c>
      <c r="B865" s="79" t="s">
        <v>347</v>
      </c>
      <c r="C865" s="80" t="s">
        <v>1385</v>
      </c>
      <c r="D865" s="81" t="s">
        <v>250</v>
      </c>
      <c r="E865" s="82" t="s">
        <v>251</v>
      </c>
      <c r="F865" s="52">
        <v>757.07</v>
      </c>
      <c r="G865" s="53"/>
      <c r="H865" s="54"/>
      <c r="I865" s="92"/>
      <c r="J865" s="93"/>
    </row>
    <row r="866" spans="1:12" x14ac:dyDescent="0.25">
      <c r="A866" s="72" t="s">
        <v>860</v>
      </c>
      <c r="B866" s="79" t="s">
        <v>347</v>
      </c>
      <c r="C866" s="80" t="s">
        <v>1405</v>
      </c>
      <c r="D866" s="81" t="s">
        <v>300</v>
      </c>
      <c r="E866" s="82" t="s">
        <v>251</v>
      </c>
      <c r="F866" s="52">
        <v>504.71</v>
      </c>
      <c r="G866" s="53"/>
      <c r="H866" s="54"/>
      <c r="I866" s="92"/>
      <c r="J866" s="93"/>
    </row>
    <row r="867" spans="1:12" ht="48" x14ac:dyDescent="0.25">
      <c r="A867" s="72" t="s">
        <v>1130</v>
      </c>
      <c r="B867" s="79" t="s">
        <v>2</v>
      </c>
      <c r="C867" s="80" t="s">
        <v>493</v>
      </c>
      <c r="D867" s="81" t="s">
        <v>494</v>
      </c>
      <c r="E867" s="82" t="s">
        <v>204</v>
      </c>
      <c r="F867" s="52">
        <v>58.42</v>
      </c>
      <c r="G867" s="53"/>
      <c r="H867" s="54"/>
      <c r="I867" s="92"/>
      <c r="J867" s="93"/>
    </row>
    <row r="868" spans="1:12" ht="36" x14ac:dyDescent="0.25">
      <c r="A868" s="72" t="s">
        <v>1131</v>
      </c>
      <c r="B868" s="79" t="s">
        <v>2</v>
      </c>
      <c r="C868" s="80" t="s">
        <v>495</v>
      </c>
      <c r="D868" s="81" t="s">
        <v>496</v>
      </c>
      <c r="E868" s="82" t="s">
        <v>204</v>
      </c>
      <c r="F868" s="52">
        <v>126.57</v>
      </c>
      <c r="G868" s="53"/>
      <c r="H868" s="54"/>
      <c r="I868" s="92"/>
      <c r="J868" s="93"/>
    </row>
    <row r="869" spans="1:12" ht="24" x14ac:dyDescent="0.25">
      <c r="A869" s="72" t="s">
        <v>1426</v>
      </c>
      <c r="B869" s="79" t="s">
        <v>347</v>
      </c>
      <c r="C869" s="80" t="s">
        <v>1294</v>
      </c>
      <c r="D869" s="81" t="s">
        <v>1295</v>
      </c>
      <c r="E869" s="82" t="s">
        <v>204</v>
      </c>
      <c r="F869" s="52">
        <v>77.89</v>
      </c>
      <c r="G869" s="53"/>
      <c r="H869" s="54"/>
      <c r="I869" s="92"/>
      <c r="J869" s="93"/>
    </row>
    <row r="870" spans="1:12" x14ac:dyDescent="0.25">
      <c r="A870" s="72" t="s">
        <v>604</v>
      </c>
      <c r="B870" s="79" t="s">
        <v>2</v>
      </c>
      <c r="C870" s="80"/>
      <c r="D870" s="81" t="s">
        <v>1348</v>
      </c>
      <c r="E870" s="82" t="s">
        <v>96</v>
      </c>
      <c r="F870" s="52">
        <v>0</v>
      </c>
      <c r="G870" s="53"/>
      <c r="H870" s="54"/>
      <c r="I870" s="92"/>
      <c r="J870" s="93"/>
    </row>
    <row r="871" spans="1:12" ht="36" x14ac:dyDescent="0.25">
      <c r="A871" s="72" t="s">
        <v>605</v>
      </c>
      <c r="B871" s="79" t="s">
        <v>2</v>
      </c>
      <c r="C871" s="80" t="s">
        <v>491</v>
      </c>
      <c r="D871" s="81" t="s">
        <v>492</v>
      </c>
      <c r="E871" s="82" t="s">
        <v>180</v>
      </c>
      <c r="F871" s="52">
        <v>12.62</v>
      </c>
      <c r="G871" s="53"/>
      <c r="H871" s="54"/>
      <c r="I871" s="92"/>
      <c r="J871" s="93"/>
    </row>
    <row r="872" spans="1:12" ht="36" x14ac:dyDescent="0.25">
      <c r="A872" s="72" t="s">
        <v>606</v>
      </c>
      <c r="B872" s="79" t="s">
        <v>2</v>
      </c>
      <c r="C872" s="80" t="s">
        <v>402</v>
      </c>
      <c r="D872" s="81" t="s">
        <v>403</v>
      </c>
      <c r="E872" s="82" t="s">
        <v>204</v>
      </c>
      <c r="F872" s="52">
        <v>82.98</v>
      </c>
      <c r="G872" s="53"/>
      <c r="H872" s="54"/>
      <c r="I872" s="92"/>
      <c r="J872" s="93"/>
    </row>
    <row r="873" spans="1:12" x14ac:dyDescent="0.25">
      <c r="A873" s="72" t="s">
        <v>607</v>
      </c>
      <c r="B873" s="79" t="s">
        <v>347</v>
      </c>
      <c r="C873" s="80" t="s">
        <v>1385</v>
      </c>
      <c r="D873" s="81" t="s">
        <v>250</v>
      </c>
      <c r="E873" s="82" t="s">
        <v>251</v>
      </c>
      <c r="F873" s="52">
        <v>454.43</v>
      </c>
      <c r="G873" s="53"/>
      <c r="H873" s="54"/>
      <c r="I873" s="92"/>
      <c r="J873" s="93"/>
    </row>
    <row r="874" spans="1:12" x14ac:dyDescent="0.25">
      <c r="A874" s="72" t="s">
        <v>608</v>
      </c>
      <c r="B874" s="79" t="s">
        <v>347</v>
      </c>
      <c r="C874" s="80" t="s">
        <v>1405</v>
      </c>
      <c r="D874" s="81" t="s">
        <v>300</v>
      </c>
      <c r="E874" s="82" t="s">
        <v>251</v>
      </c>
      <c r="F874" s="52">
        <v>302.95</v>
      </c>
      <c r="G874" s="53"/>
      <c r="H874" s="54"/>
      <c r="I874" s="92"/>
      <c r="J874" s="93"/>
    </row>
    <row r="875" spans="1:12" ht="48" x14ac:dyDescent="0.25">
      <c r="A875" s="72" t="s">
        <v>609</v>
      </c>
      <c r="B875" s="79" t="s">
        <v>2</v>
      </c>
      <c r="C875" s="80" t="s">
        <v>493</v>
      </c>
      <c r="D875" s="81" t="s">
        <v>494</v>
      </c>
      <c r="E875" s="82" t="s">
        <v>204</v>
      </c>
      <c r="F875" s="52">
        <v>35.06</v>
      </c>
      <c r="G875" s="53"/>
      <c r="H875" s="54"/>
      <c r="I875" s="92"/>
      <c r="J875" s="93"/>
    </row>
    <row r="876" spans="1:12" ht="36" x14ac:dyDescent="0.25">
      <c r="A876" s="72" t="s">
        <v>610</v>
      </c>
      <c r="B876" s="79" t="s">
        <v>2</v>
      </c>
      <c r="C876" s="80" t="s">
        <v>495</v>
      </c>
      <c r="D876" s="81" t="s">
        <v>496</v>
      </c>
      <c r="E876" s="82" t="s">
        <v>204</v>
      </c>
      <c r="F876" s="52">
        <v>75.97</v>
      </c>
      <c r="G876" s="53"/>
      <c r="H876" s="54"/>
      <c r="I876" s="92"/>
      <c r="J876" s="93"/>
      <c r="L876" s="88"/>
    </row>
    <row r="877" spans="1:12" ht="24" x14ac:dyDescent="0.25">
      <c r="A877" s="72" t="s">
        <v>1427</v>
      </c>
      <c r="B877" s="79" t="s">
        <v>347</v>
      </c>
      <c r="C877" s="80" t="s">
        <v>1294</v>
      </c>
      <c r="D877" s="81" t="s">
        <v>1295</v>
      </c>
      <c r="E877" s="82" t="s">
        <v>204</v>
      </c>
      <c r="F877" s="52">
        <v>46.75</v>
      </c>
      <c r="G877" s="53"/>
      <c r="H877" s="54"/>
      <c r="I877" s="92"/>
      <c r="J877" s="93"/>
    </row>
    <row r="878" spans="1:12" x14ac:dyDescent="0.25">
      <c r="A878" s="72" t="s">
        <v>611</v>
      </c>
      <c r="B878" s="79" t="s">
        <v>2</v>
      </c>
      <c r="C878" s="80"/>
      <c r="D878" s="81" t="s">
        <v>1349</v>
      </c>
      <c r="E878" s="82" t="s">
        <v>96</v>
      </c>
      <c r="F878" s="52">
        <v>0</v>
      </c>
      <c r="G878" s="53"/>
      <c r="H878" s="54"/>
      <c r="I878" s="92"/>
      <c r="J878" s="93"/>
    </row>
    <row r="879" spans="1:12" ht="36" x14ac:dyDescent="0.25">
      <c r="A879" s="72" t="s">
        <v>612</v>
      </c>
      <c r="B879" s="79" t="s">
        <v>2</v>
      </c>
      <c r="C879" s="80" t="s">
        <v>491</v>
      </c>
      <c r="D879" s="81" t="s">
        <v>492</v>
      </c>
      <c r="E879" s="82" t="s">
        <v>180</v>
      </c>
      <c r="F879" s="52">
        <v>7.88</v>
      </c>
      <c r="G879" s="53"/>
      <c r="H879" s="54"/>
      <c r="I879" s="92"/>
      <c r="J879" s="93"/>
    </row>
    <row r="880" spans="1:12" ht="36" x14ac:dyDescent="0.25">
      <c r="A880" s="72" t="s">
        <v>1132</v>
      </c>
      <c r="B880" s="79" t="s">
        <v>2</v>
      </c>
      <c r="C880" s="80" t="s">
        <v>402</v>
      </c>
      <c r="D880" s="81" t="s">
        <v>403</v>
      </c>
      <c r="E880" s="82" t="s">
        <v>204</v>
      </c>
      <c r="F880" s="52">
        <v>126</v>
      </c>
      <c r="G880" s="53"/>
      <c r="H880" s="54"/>
      <c r="I880" s="92"/>
      <c r="J880" s="93"/>
    </row>
    <row r="881" spans="1:10" x14ac:dyDescent="0.25">
      <c r="A881" s="72" t="s">
        <v>1133</v>
      </c>
      <c r="B881" s="79" t="s">
        <v>347</v>
      </c>
      <c r="C881" s="80" t="s">
        <v>1385</v>
      </c>
      <c r="D881" s="81" t="s">
        <v>250</v>
      </c>
      <c r="E881" s="82" t="s">
        <v>251</v>
      </c>
      <c r="F881" s="52">
        <v>283.5</v>
      </c>
      <c r="G881" s="53"/>
      <c r="H881" s="54"/>
      <c r="I881" s="92"/>
      <c r="J881" s="93"/>
    </row>
    <row r="882" spans="1:10" x14ac:dyDescent="0.25">
      <c r="A882" s="72" t="s">
        <v>1134</v>
      </c>
      <c r="B882" s="79" t="s">
        <v>347</v>
      </c>
      <c r="C882" s="80" t="s">
        <v>1405</v>
      </c>
      <c r="D882" s="81" t="s">
        <v>300</v>
      </c>
      <c r="E882" s="82" t="s">
        <v>251</v>
      </c>
      <c r="F882" s="52">
        <v>189</v>
      </c>
      <c r="G882" s="53"/>
      <c r="H882" s="54"/>
      <c r="I882" s="92"/>
      <c r="J882" s="93"/>
    </row>
    <row r="883" spans="1:10" x14ac:dyDescent="0.25">
      <c r="A883" s="72" t="s">
        <v>1428</v>
      </c>
      <c r="B883" s="79" t="s">
        <v>347</v>
      </c>
      <c r="C883" s="80" t="s">
        <v>499</v>
      </c>
      <c r="D883" s="81" t="s">
        <v>500</v>
      </c>
      <c r="E883" s="82" t="s">
        <v>180</v>
      </c>
      <c r="F883" s="52">
        <v>10.56</v>
      </c>
      <c r="G883" s="53"/>
      <c r="H883" s="54"/>
      <c r="I883" s="92"/>
      <c r="J883" s="93"/>
    </row>
    <row r="884" spans="1:10" x14ac:dyDescent="0.25">
      <c r="A884" s="72" t="s">
        <v>1135</v>
      </c>
      <c r="B884" s="79" t="s">
        <v>2</v>
      </c>
      <c r="C884" s="80"/>
      <c r="D884" s="81" t="s">
        <v>769</v>
      </c>
      <c r="E884" s="82" t="s">
        <v>96</v>
      </c>
      <c r="F884" s="52">
        <v>0</v>
      </c>
      <c r="G884" s="53"/>
      <c r="H884" s="54"/>
      <c r="I884" s="92"/>
      <c r="J884" s="93"/>
    </row>
    <row r="885" spans="1:10" x14ac:dyDescent="0.25">
      <c r="A885" s="72" t="s">
        <v>1136</v>
      </c>
      <c r="B885" s="79" t="s">
        <v>347</v>
      </c>
      <c r="C885" s="80" t="s">
        <v>770</v>
      </c>
      <c r="D885" s="81" t="s">
        <v>771</v>
      </c>
      <c r="E885" s="82" t="s">
        <v>262</v>
      </c>
      <c r="F885" s="52">
        <v>144</v>
      </c>
      <c r="G885" s="53"/>
      <c r="H885" s="54"/>
      <c r="I885" s="92"/>
      <c r="J885" s="93"/>
    </row>
    <row r="886" spans="1:10" x14ac:dyDescent="0.25">
      <c r="A886" s="72" t="s">
        <v>1137</v>
      </c>
      <c r="B886" s="79" t="s">
        <v>2</v>
      </c>
      <c r="C886" s="80"/>
      <c r="D886" s="81" t="s">
        <v>1350</v>
      </c>
      <c r="E886" s="82" t="s">
        <v>96</v>
      </c>
      <c r="F886" s="52">
        <v>0</v>
      </c>
      <c r="G886" s="53"/>
      <c r="H886" s="54"/>
      <c r="I886" s="92"/>
      <c r="J886" s="93"/>
    </row>
    <row r="887" spans="1:10" x14ac:dyDescent="0.25">
      <c r="A887" s="72" t="s">
        <v>1138</v>
      </c>
      <c r="B887" s="79" t="s">
        <v>347</v>
      </c>
      <c r="C887" s="80" t="s">
        <v>502</v>
      </c>
      <c r="D887" s="81" t="s">
        <v>503</v>
      </c>
      <c r="E887" s="82" t="s">
        <v>232</v>
      </c>
      <c r="F887" s="52">
        <v>472</v>
      </c>
      <c r="G887" s="53"/>
      <c r="H887" s="54"/>
      <c r="I887" s="92"/>
      <c r="J887" s="93"/>
    </row>
    <row r="888" spans="1:10" x14ac:dyDescent="0.25">
      <c r="A888" s="72" t="s">
        <v>1139</v>
      </c>
      <c r="B888" s="79" t="s">
        <v>2</v>
      </c>
      <c r="C888" s="80"/>
      <c r="D888" s="81" t="s">
        <v>504</v>
      </c>
      <c r="E888" s="82" t="s">
        <v>96</v>
      </c>
      <c r="F888" s="52">
        <v>0</v>
      </c>
      <c r="G888" s="53"/>
      <c r="H888" s="54"/>
      <c r="I888" s="92"/>
      <c r="J888" s="93"/>
    </row>
    <row r="889" spans="1:10" x14ac:dyDescent="0.25">
      <c r="A889" s="72" t="s">
        <v>1140</v>
      </c>
      <c r="B889" s="79" t="s">
        <v>347</v>
      </c>
      <c r="C889" s="80" t="s">
        <v>1440</v>
      </c>
      <c r="D889" s="81" t="s">
        <v>1296</v>
      </c>
      <c r="E889" s="82" t="s">
        <v>1379</v>
      </c>
      <c r="F889" s="52">
        <v>2</v>
      </c>
      <c r="G889" s="53"/>
      <c r="H889" s="54"/>
      <c r="I889" s="92"/>
      <c r="J889" s="93"/>
    </row>
    <row r="890" spans="1:10" x14ac:dyDescent="0.25">
      <c r="A890" s="72" t="s">
        <v>1351</v>
      </c>
      <c r="B890" s="79" t="s">
        <v>2</v>
      </c>
      <c r="C890" s="80"/>
      <c r="D890" s="81" t="s">
        <v>1544</v>
      </c>
      <c r="E890" s="82" t="s">
        <v>96</v>
      </c>
      <c r="F890" s="52">
        <v>0</v>
      </c>
      <c r="G890" s="53"/>
      <c r="H890" s="54"/>
      <c r="I890" s="92"/>
      <c r="J890" s="93"/>
    </row>
    <row r="891" spans="1:10" ht="36" x14ac:dyDescent="0.25">
      <c r="A891" s="72" t="s">
        <v>1352</v>
      </c>
      <c r="B891" s="79" t="s">
        <v>1372</v>
      </c>
      <c r="C891" s="80" t="s">
        <v>1495</v>
      </c>
      <c r="D891" s="81" t="s">
        <v>1496</v>
      </c>
      <c r="E891" s="82" t="s">
        <v>1376</v>
      </c>
      <c r="F891" s="52">
        <v>7300</v>
      </c>
      <c r="G891" s="53"/>
      <c r="H891" s="54"/>
      <c r="I891" s="92"/>
      <c r="J891" s="93"/>
    </row>
    <row r="892" spans="1:10" ht="36" x14ac:dyDescent="0.25">
      <c r="A892" s="72" t="s">
        <v>1353</v>
      </c>
      <c r="B892" s="79" t="s">
        <v>1372</v>
      </c>
      <c r="C892" s="80" t="s">
        <v>1497</v>
      </c>
      <c r="D892" s="81" t="s">
        <v>1498</v>
      </c>
      <c r="E892" s="82" t="s">
        <v>1376</v>
      </c>
      <c r="F892" s="52">
        <v>21200</v>
      </c>
      <c r="G892" s="53"/>
      <c r="H892" s="54"/>
      <c r="I892" s="92"/>
      <c r="J892" s="93"/>
    </row>
    <row r="893" spans="1:10" ht="36" x14ac:dyDescent="0.25">
      <c r="A893" s="72" t="s">
        <v>1545</v>
      </c>
      <c r="B893" s="79" t="s">
        <v>1372</v>
      </c>
      <c r="C893" s="80" t="s">
        <v>1500</v>
      </c>
      <c r="D893" s="81" t="s">
        <v>1501</v>
      </c>
      <c r="E893" s="82" t="s">
        <v>1376</v>
      </c>
      <c r="F893" s="52">
        <v>5300</v>
      </c>
      <c r="G893" s="53"/>
      <c r="H893" s="54"/>
      <c r="I893" s="92"/>
      <c r="J893" s="93"/>
    </row>
    <row r="894" spans="1:10" ht="24" x14ac:dyDescent="0.25">
      <c r="A894" s="72" t="s">
        <v>1546</v>
      </c>
      <c r="B894" s="79" t="s">
        <v>1372</v>
      </c>
      <c r="C894" s="80" t="s">
        <v>1503</v>
      </c>
      <c r="D894" s="81" t="s">
        <v>1504</v>
      </c>
      <c r="E894" s="82" t="s">
        <v>1377</v>
      </c>
      <c r="F894" s="52">
        <v>80</v>
      </c>
      <c r="G894" s="53"/>
      <c r="H894" s="54"/>
      <c r="I894" s="92"/>
      <c r="J894" s="93"/>
    </row>
    <row r="895" spans="1:10" ht="24" x14ac:dyDescent="0.25">
      <c r="A895" s="72" t="s">
        <v>1547</v>
      </c>
      <c r="B895" s="79" t="s">
        <v>1372</v>
      </c>
      <c r="C895" s="80" t="s">
        <v>1506</v>
      </c>
      <c r="D895" s="81" t="s">
        <v>1507</v>
      </c>
      <c r="E895" s="82" t="s">
        <v>1377</v>
      </c>
      <c r="F895" s="52">
        <v>20</v>
      </c>
      <c r="G895" s="53"/>
      <c r="H895" s="54"/>
      <c r="I895" s="92"/>
      <c r="J895" s="93"/>
    </row>
    <row r="896" spans="1:10" x14ac:dyDescent="0.25">
      <c r="A896" s="72" t="s">
        <v>1548</v>
      </c>
      <c r="B896" s="79" t="s">
        <v>1372</v>
      </c>
      <c r="C896" s="80" t="s">
        <v>1509</v>
      </c>
      <c r="D896" s="81" t="s">
        <v>1510</v>
      </c>
      <c r="E896" s="82" t="s">
        <v>1376</v>
      </c>
      <c r="F896" s="52">
        <v>20</v>
      </c>
      <c r="G896" s="53"/>
      <c r="H896" s="54"/>
      <c r="I896" s="92"/>
      <c r="J896" s="93"/>
    </row>
    <row r="897" spans="1:10" ht="24" x14ac:dyDescent="0.25">
      <c r="A897" s="72" t="s">
        <v>1549</v>
      </c>
      <c r="B897" s="79" t="s">
        <v>1372</v>
      </c>
      <c r="C897" s="80" t="s">
        <v>1512</v>
      </c>
      <c r="D897" s="81" t="s">
        <v>1513</v>
      </c>
      <c r="E897" s="82" t="s">
        <v>1377</v>
      </c>
      <c r="F897" s="52">
        <v>181</v>
      </c>
      <c r="G897" s="53"/>
      <c r="H897" s="54"/>
      <c r="I897" s="92"/>
      <c r="J897" s="93"/>
    </row>
    <row r="898" spans="1:10" x14ac:dyDescent="0.25">
      <c r="A898" s="72" t="s">
        <v>1550</v>
      </c>
      <c r="B898" s="79" t="s">
        <v>1372</v>
      </c>
      <c r="C898" s="80" t="s">
        <v>1515</v>
      </c>
      <c r="D898" s="81" t="s">
        <v>1516</v>
      </c>
      <c r="E898" s="82" t="s">
        <v>1377</v>
      </c>
      <c r="F898" s="52">
        <v>181</v>
      </c>
      <c r="G898" s="53"/>
      <c r="H898" s="54"/>
      <c r="I898" s="92"/>
      <c r="J898" s="93"/>
    </row>
    <row r="899" spans="1:10" ht="36" x14ac:dyDescent="0.25">
      <c r="A899" s="72" t="s">
        <v>1551</v>
      </c>
      <c r="B899" s="79" t="s">
        <v>1372</v>
      </c>
      <c r="C899" s="80" t="s">
        <v>1518</v>
      </c>
      <c r="D899" s="81" t="s">
        <v>1519</v>
      </c>
      <c r="E899" s="82" t="s">
        <v>1377</v>
      </c>
      <c r="F899" s="52">
        <v>181</v>
      </c>
      <c r="G899" s="53"/>
      <c r="H899" s="54"/>
      <c r="I899" s="92"/>
      <c r="J899" s="93"/>
    </row>
    <row r="900" spans="1:10" x14ac:dyDescent="0.25">
      <c r="A900" s="72" t="s">
        <v>1552</v>
      </c>
      <c r="B900" s="79" t="s">
        <v>1373</v>
      </c>
      <c r="C900" s="80" t="s">
        <v>1375</v>
      </c>
      <c r="D900" s="81" t="s">
        <v>1521</v>
      </c>
      <c r="E900" s="82" t="s">
        <v>262</v>
      </c>
      <c r="F900" s="52">
        <v>191</v>
      </c>
      <c r="G900" s="53"/>
      <c r="H900" s="54"/>
      <c r="I900" s="92"/>
      <c r="J900" s="93"/>
    </row>
    <row r="901" spans="1:10" x14ac:dyDescent="0.25">
      <c r="A901" s="72" t="s">
        <v>1553</v>
      </c>
      <c r="B901" s="79" t="s">
        <v>1373</v>
      </c>
      <c r="C901" s="80" t="s">
        <v>1374</v>
      </c>
      <c r="D901" s="81" t="s">
        <v>1523</v>
      </c>
      <c r="E901" s="82" t="s">
        <v>1524</v>
      </c>
      <c r="F901" s="52">
        <v>191</v>
      </c>
      <c r="G901" s="53"/>
      <c r="H901" s="54"/>
      <c r="I901" s="92"/>
      <c r="J901" s="93"/>
    </row>
    <row r="902" spans="1:10" x14ac:dyDescent="0.25">
      <c r="A902" s="72" t="s">
        <v>1554</v>
      </c>
      <c r="B902" s="79" t="s">
        <v>347</v>
      </c>
      <c r="C902" s="80" t="s">
        <v>1298</v>
      </c>
      <c r="D902" s="81" t="s">
        <v>1299</v>
      </c>
      <c r="E902" s="82" t="s">
        <v>262</v>
      </c>
      <c r="F902" s="52">
        <v>2</v>
      </c>
      <c r="G902" s="53"/>
      <c r="H902" s="54"/>
      <c r="I902" s="92"/>
      <c r="J902" s="93"/>
    </row>
    <row r="903" spans="1:10" x14ac:dyDescent="0.25">
      <c r="A903" s="72" t="s">
        <v>613</v>
      </c>
      <c r="B903" s="79" t="s">
        <v>2</v>
      </c>
      <c r="C903" s="80"/>
      <c r="D903" s="81" t="s">
        <v>510</v>
      </c>
      <c r="E903" s="82" t="s">
        <v>96</v>
      </c>
      <c r="F903" s="52">
        <v>0</v>
      </c>
      <c r="G903" s="53"/>
      <c r="H903" s="54"/>
      <c r="I903" s="92"/>
      <c r="J903" s="93"/>
    </row>
    <row r="904" spans="1:10" x14ac:dyDescent="0.25">
      <c r="A904" s="72" t="s">
        <v>614</v>
      </c>
      <c r="B904" s="79" t="s">
        <v>2</v>
      </c>
      <c r="C904" s="80"/>
      <c r="D904" s="81" t="s">
        <v>511</v>
      </c>
      <c r="E904" s="82" t="s">
        <v>96</v>
      </c>
      <c r="F904" s="52">
        <v>0</v>
      </c>
      <c r="G904" s="53"/>
      <c r="H904" s="54"/>
      <c r="I904" s="92"/>
      <c r="J904" s="93"/>
    </row>
    <row r="905" spans="1:10" ht="24" x14ac:dyDescent="0.25">
      <c r="A905" s="72" t="s">
        <v>615</v>
      </c>
      <c r="B905" s="79" t="s">
        <v>347</v>
      </c>
      <c r="C905" s="80" t="s">
        <v>573</v>
      </c>
      <c r="D905" s="81" t="s">
        <v>574</v>
      </c>
      <c r="E905" s="82" t="s">
        <v>262</v>
      </c>
      <c r="F905" s="52">
        <v>1346</v>
      </c>
      <c r="G905" s="53"/>
      <c r="H905" s="54"/>
      <c r="I905" s="92"/>
      <c r="J905" s="93"/>
    </row>
    <row r="906" spans="1:10" x14ac:dyDescent="0.25">
      <c r="A906" s="72" t="s">
        <v>618</v>
      </c>
      <c r="B906" s="79" t="s">
        <v>347</v>
      </c>
      <c r="C906" s="80" t="s">
        <v>575</v>
      </c>
      <c r="D906" s="81" t="s">
        <v>576</v>
      </c>
      <c r="E906" s="82" t="s">
        <v>262</v>
      </c>
      <c r="F906" s="52">
        <v>865</v>
      </c>
      <c r="G906" s="53"/>
      <c r="H906" s="54"/>
      <c r="I906" s="92"/>
      <c r="J906" s="93"/>
    </row>
    <row r="907" spans="1:10" ht="24" x14ac:dyDescent="0.25">
      <c r="A907" s="72" t="s">
        <v>861</v>
      </c>
      <c r="B907" s="79" t="s">
        <v>347</v>
      </c>
      <c r="C907" s="80" t="s">
        <v>577</v>
      </c>
      <c r="D907" s="81" t="s">
        <v>578</v>
      </c>
      <c r="E907" s="82" t="s">
        <v>262</v>
      </c>
      <c r="F907" s="52">
        <v>12</v>
      </c>
      <c r="G907" s="53"/>
      <c r="H907" s="54"/>
      <c r="I907" s="92"/>
      <c r="J907" s="93"/>
    </row>
    <row r="908" spans="1:10" ht="24" x14ac:dyDescent="0.25">
      <c r="A908" s="72" t="s">
        <v>862</v>
      </c>
      <c r="B908" s="79" t="s">
        <v>347</v>
      </c>
      <c r="C908" s="80" t="s">
        <v>772</v>
      </c>
      <c r="D908" s="81" t="s">
        <v>773</v>
      </c>
      <c r="E908" s="82" t="s">
        <v>262</v>
      </c>
      <c r="F908" s="52">
        <v>11977</v>
      </c>
      <c r="G908" s="53"/>
      <c r="H908" s="54"/>
      <c r="I908" s="92"/>
      <c r="J908" s="93"/>
    </row>
    <row r="909" spans="1:10" x14ac:dyDescent="0.25">
      <c r="A909" s="72" t="s">
        <v>621</v>
      </c>
      <c r="B909" s="79" t="s">
        <v>2</v>
      </c>
      <c r="C909" s="80"/>
      <c r="D909" s="81" t="s">
        <v>774</v>
      </c>
      <c r="E909" s="82" t="s">
        <v>96</v>
      </c>
      <c r="F909" s="52">
        <v>0</v>
      </c>
      <c r="G909" s="53"/>
      <c r="H909" s="54"/>
      <c r="I909" s="92"/>
      <c r="J909" s="93"/>
    </row>
    <row r="910" spans="1:10" ht="24" x14ac:dyDescent="0.25">
      <c r="A910" s="72" t="s">
        <v>622</v>
      </c>
      <c r="B910" s="79" t="s">
        <v>347</v>
      </c>
      <c r="C910" s="80" t="s">
        <v>73</v>
      </c>
      <c r="D910" s="81" t="s">
        <v>261</v>
      </c>
      <c r="E910" s="82" t="s">
        <v>262</v>
      </c>
      <c r="F910" s="52">
        <v>865</v>
      </c>
      <c r="G910" s="53"/>
      <c r="H910" s="54"/>
      <c r="I910" s="92"/>
      <c r="J910" s="93"/>
    </row>
    <row r="911" spans="1:10" ht="24" x14ac:dyDescent="0.25">
      <c r="A911" s="72" t="s">
        <v>623</v>
      </c>
      <c r="B911" s="79" t="s">
        <v>347</v>
      </c>
      <c r="C911" s="80" t="s">
        <v>516</v>
      </c>
      <c r="D911" s="81" t="s">
        <v>517</v>
      </c>
      <c r="E911" s="82" t="s">
        <v>262</v>
      </c>
      <c r="F911" s="52">
        <v>418</v>
      </c>
      <c r="G911" s="53"/>
      <c r="H911" s="54"/>
      <c r="I911" s="92"/>
      <c r="J911" s="93"/>
    </row>
    <row r="912" spans="1:10" ht="24" x14ac:dyDescent="0.25">
      <c r="A912" s="72" t="s">
        <v>626</v>
      </c>
      <c r="B912" s="79" t="s">
        <v>347</v>
      </c>
      <c r="C912" s="80" t="s">
        <v>518</v>
      </c>
      <c r="D912" s="81" t="s">
        <v>519</v>
      </c>
      <c r="E912" s="82" t="s">
        <v>262</v>
      </c>
      <c r="F912" s="52">
        <v>1711</v>
      </c>
      <c r="G912" s="53"/>
      <c r="H912" s="54"/>
      <c r="I912" s="92"/>
      <c r="J912" s="93"/>
    </row>
    <row r="913" spans="1:10" x14ac:dyDescent="0.25">
      <c r="A913" s="72" t="s">
        <v>629</v>
      </c>
      <c r="B913" s="79" t="s">
        <v>2</v>
      </c>
      <c r="C913" s="80"/>
      <c r="D913" s="81" t="s">
        <v>863</v>
      </c>
      <c r="E913" s="82" t="s">
        <v>96</v>
      </c>
      <c r="F913" s="52">
        <v>0</v>
      </c>
      <c r="G913" s="53"/>
      <c r="H913" s="54"/>
      <c r="I913" s="92"/>
      <c r="J913" s="93"/>
    </row>
    <row r="914" spans="1:10" x14ac:dyDescent="0.25">
      <c r="A914" s="72" t="s">
        <v>631</v>
      </c>
      <c r="B914" s="79" t="s">
        <v>347</v>
      </c>
      <c r="C914" s="80" t="s">
        <v>521</v>
      </c>
      <c r="D914" s="81" t="s">
        <v>775</v>
      </c>
      <c r="E914" s="82" t="s">
        <v>204</v>
      </c>
      <c r="F914" s="52">
        <v>20549</v>
      </c>
      <c r="G914" s="53"/>
      <c r="H914" s="54"/>
      <c r="I914" s="92"/>
      <c r="J914" s="93"/>
    </row>
    <row r="915" spans="1:10" ht="24" x14ac:dyDescent="0.25">
      <c r="A915" s="72" t="s">
        <v>632</v>
      </c>
      <c r="B915" s="79" t="s">
        <v>347</v>
      </c>
      <c r="C915" s="80" t="s">
        <v>776</v>
      </c>
      <c r="D915" s="81" t="s">
        <v>777</v>
      </c>
      <c r="E915" s="82" t="s">
        <v>262</v>
      </c>
      <c r="F915" s="52">
        <v>1711</v>
      </c>
      <c r="G915" s="53"/>
      <c r="H915" s="54"/>
      <c r="I915" s="92"/>
      <c r="J915" s="93"/>
    </row>
    <row r="916" spans="1:10" x14ac:dyDescent="0.25">
      <c r="A916" s="72" t="s">
        <v>633</v>
      </c>
      <c r="B916" s="79" t="s">
        <v>347</v>
      </c>
      <c r="C916" s="80" t="s">
        <v>778</v>
      </c>
      <c r="D916" s="81" t="s">
        <v>779</v>
      </c>
      <c r="E916" s="82" t="s">
        <v>262</v>
      </c>
      <c r="F916" s="52">
        <v>3422</v>
      </c>
      <c r="G916" s="53"/>
      <c r="H916" s="54"/>
      <c r="I916" s="92"/>
      <c r="J916" s="93"/>
    </row>
    <row r="917" spans="1:10" ht="24" x14ac:dyDescent="0.25">
      <c r="A917" s="72" t="s">
        <v>634</v>
      </c>
      <c r="B917" s="79" t="s">
        <v>347</v>
      </c>
      <c r="C917" s="80" t="s">
        <v>780</v>
      </c>
      <c r="D917" s="81" t="s">
        <v>1279</v>
      </c>
      <c r="E917" s="82" t="s">
        <v>262</v>
      </c>
      <c r="F917" s="52">
        <v>3422</v>
      </c>
      <c r="G917" s="53"/>
      <c r="H917" s="54"/>
      <c r="I917" s="92"/>
      <c r="J917" s="93"/>
    </row>
    <row r="918" spans="1:10" x14ac:dyDescent="0.25">
      <c r="A918" s="72" t="s">
        <v>635</v>
      </c>
      <c r="B918" s="79" t="s">
        <v>347</v>
      </c>
      <c r="C918" s="80" t="s">
        <v>781</v>
      </c>
      <c r="D918" s="81" t="s">
        <v>782</v>
      </c>
      <c r="E918" s="82" t="s">
        <v>262</v>
      </c>
      <c r="F918" s="52">
        <v>3422</v>
      </c>
      <c r="G918" s="53"/>
      <c r="H918" s="54"/>
      <c r="I918" s="92"/>
      <c r="J918" s="93"/>
    </row>
    <row r="919" spans="1:10" ht="36" x14ac:dyDescent="0.25">
      <c r="A919" s="72" t="s">
        <v>636</v>
      </c>
      <c r="B919" s="79" t="s">
        <v>347</v>
      </c>
      <c r="C919" s="80" t="s">
        <v>522</v>
      </c>
      <c r="D919" s="81" t="s">
        <v>783</v>
      </c>
      <c r="E919" s="82" t="s">
        <v>232</v>
      </c>
      <c r="F919" s="52">
        <v>6395</v>
      </c>
      <c r="G919" s="53"/>
      <c r="H919" s="54"/>
      <c r="I919" s="92"/>
      <c r="J919" s="93"/>
    </row>
    <row r="920" spans="1:10" x14ac:dyDescent="0.25">
      <c r="A920" s="72" t="s">
        <v>637</v>
      </c>
      <c r="B920" s="79" t="s">
        <v>2</v>
      </c>
      <c r="C920" s="80"/>
      <c r="D920" s="81" t="s">
        <v>642</v>
      </c>
      <c r="E920" s="82" t="s">
        <v>96</v>
      </c>
      <c r="F920" s="52">
        <v>0</v>
      </c>
      <c r="G920" s="53"/>
      <c r="H920" s="54"/>
      <c r="I920" s="92"/>
      <c r="J920" s="93"/>
    </row>
    <row r="921" spans="1:10" x14ac:dyDescent="0.25">
      <c r="A921" s="72" t="s">
        <v>638</v>
      </c>
      <c r="B921" s="79" t="s">
        <v>347</v>
      </c>
      <c r="C921" s="80" t="s">
        <v>523</v>
      </c>
      <c r="D921" s="81" t="s">
        <v>524</v>
      </c>
      <c r="E921" s="82" t="s">
        <v>204</v>
      </c>
      <c r="F921" s="52">
        <v>71910</v>
      </c>
      <c r="G921" s="53"/>
      <c r="H921" s="54"/>
      <c r="I921" s="92"/>
      <c r="J921" s="93"/>
    </row>
    <row r="922" spans="1:10" x14ac:dyDescent="0.25">
      <c r="A922" s="72" t="s">
        <v>864</v>
      </c>
      <c r="B922" s="79" t="s">
        <v>2</v>
      </c>
      <c r="C922" s="80"/>
      <c r="D922" s="81" t="s">
        <v>865</v>
      </c>
      <c r="E922" s="82" t="s">
        <v>96</v>
      </c>
      <c r="F922" s="52">
        <v>0</v>
      </c>
      <c r="G922" s="53"/>
      <c r="H922" s="54"/>
      <c r="I922" s="92"/>
      <c r="J922" s="93"/>
    </row>
    <row r="923" spans="1:10" ht="24" x14ac:dyDescent="0.25">
      <c r="A923" s="72" t="s">
        <v>866</v>
      </c>
      <c r="B923" s="79" t="s">
        <v>347</v>
      </c>
      <c r="C923" s="80" t="s">
        <v>867</v>
      </c>
      <c r="D923" s="81" t="s">
        <v>2104</v>
      </c>
      <c r="E923" s="82" t="s">
        <v>262</v>
      </c>
      <c r="F923" s="52">
        <v>1</v>
      </c>
      <c r="G923" s="53"/>
      <c r="H923" s="54"/>
      <c r="I923" s="92"/>
      <c r="J923" s="93"/>
    </row>
    <row r="924" spans="1:10" x14ac:dyDescent="0.25">
      <c r="A924" s="72" t="s">
        <v>868</v>
      </c>
      <c r="B924" s="79" t="s">
        <v>347</v>
      </c>
      <c r="C924" s="80" t="s">
        <v>509</v>
      </c>
      <c r="D924" s="81" t="s">
        <v>869</v>
      </c>
      <c r="E924" s="82" t="s">
        <v>262</v>
      </c>
      <c r="F924" s="52">
        <v>1</v>
      </c>
      <c r="G924" s="53"/>
      <c r="H924" s="54"/>
      <c r="I924" s="92"/>
      <c r="J924" s="93"/>
    </row>
    <row r="925" spans="1:10" x14ac:dyDescent="0.25">
      <c r="A925" s="72" t="s">
        <v>1354</v>
      </c>
      <c r="B925" s="79" t="s">
        <v>347</v>
      </c>
      <c r="C925" s="80" t="s">
        <v>1355</v>
      </c>
      <c r="D925" s="81" t="s">
        <v>2105</v>
      </c>
      <c r="E925" s="82" t="s">
        <v>262</v>
      </c>
      <c r="F925" s="52">
        <v>1</v>
      </c>
      <c r="G925" s="53"/>
      <c r="H925" s="54"/>
      <c r="I925" s="92"/>
      <c r="J925" s="93"/>
    </row>
    <row r="926" spans="1:10" x14ac:dyDescent="0.25">
      <c r="A926" s="72" t="s">
        <v>1356</v>
      </c>
      <c r="B926" s="79" t="s">
        <v>347</v>
      </c>
      <c r="C926" s="80" t="s">
        <v>1357</v>
      </c>
      <c r="D926" s="81" t="s">
        <v>1358</v>
      </c>
      <c r="E926" s="82" t="s">
        <v>262</v>
      </c>
      <c r="F926" s="52">
        <v>1</v>
      </c>
      <c r="G926" s="53"/>
      <c r="H926" s="54"/>
      <c r="I926" s="92"/>
      <c r="J926" s="93"/>
    </row>
    <row r="927" spans="1:10" x14ac:dyDescent="0.25">
      <c r="A927" s="72" t="s">
        <v>643</v>
      </c>
      <c r="B927" s="79" t="s">
        <v>2</v>
      </c>
      <c r="C927" s="80"/>
      <c r="D927" s="81" t="s">
        <v>644</v>
      </c>
      <c r="E927" s="82" t="s">
        <v>96</v>
      </c>
      <c r="F927" s="52">
        <v>0</v>
      </c>
      <c r="G927" s="53"/>
      <c r="H927" s="54"/>
      <c r="I927" s="92"/>
      <c r="J927" s="93"/>
    </row>
    <row r="928" spans="1:10" x14ac:dyDescent="0.25">
      <c r="A928" s="72" t="s">
        <v>645</v>
      </c>
      <c r="B928" s="79" t="s">
        <v>2</v>
      </c>
      <c r="C928" s="80"/>
      <c r="D928" s="81" t="s">
        <v>1359</v>
      </c>
      <c r="E928" s="82" t="s">
        <v>96</v>
      </c>
      <c r="F928" s="52">
        <v>0</v>
      </c>
      <c r="G928" s="53"/>
      <c r="H928" s="54"/>
      <c r="I928" s="92"/>
      <c r="J928" s="93"/>
    </row>
    <row r="929" spans="1:10" x14ac:dyDescent="0.25">
      <c r="A929" s="72" t="s">
        <v>646</v>
      </c>
      <c r="B929" s="79" t="s">
        <v>6</v>
      </c>
      <c r="C929" s="80" t="s">
        <v>1360</v>
      </c>
      <c r="D929" s="81" t="s">
        <v>2106</v>
      </c>
      <c r="E929" s="82" t="s">
        <v>114</v>
      </c>
      <c r="F929" s="52">
        <v>1</v>
      </c>
      <c r="G929" s="53"/>
      <c r="H929" s="54"/>
      <c r="I929" s="92"/>
      <c r="J929" s="93"/>
    </row>
    <row r="930" spans="1:10" x14ac:dyDescent="0.25">
      <c r="A930" s="72" t="s">
        <v>647</v>
      </c>
      <c r="B930" s="79" t="s">
        <v>6</v>
      </c>
      <c r="C930" s="80" t="s">
        <v>1361</v>
      </c>
      <c r="D930" s="81" t="s">
        <v>1362</v>
      </c>
      <c r="E930" s="82" t="s">
        <v>262</v>
      </c>
      <c r="F930" s="52">
        <v>2</v>
      </c>
      <c r="G930" s="53"/>
      <c r="H930" s="54"/>
      <c r="I930" s="92"/>
      <c r="J930" s="93"/>
    </row>
    <row r="931" spans="1:10" x14ac:dyDescent="0.25">
      <c r="A931" s="72" t="s">
        <v>2107</v>
      </c>
      <c r="B931" s="79" t="s">
        <v>6</v>
      </c>
      <c r="C931" s="80" t="s">
        <v>1363</v>
      </c>
      <c r="D931" s="81" t="s">
        <v>1364</v>
      </c>
      <c r="E931" s="82" t="s">
        <v>262</v>
      </c>
      <c r="F931" s="52">
        <v>1</v>
      </c>
      <c r="G931" s="53"/>
      <c r="H931" s="54"/>
      <c r="I931" s="92"/>
      <c r="J931" s="93"/>
    </row>
    <row r="932" spans="1:10" x14ac:dyDescent="0.25">
      <c r="A932" s="72" t="s">
        <v>1365</v>
      </c>
      <c r="B932" s="79"/>
      <c r="C932" s="80"/>
      <c r="D932" s="81" t="s">
        <v>1366</v>
      </c>
      <c r="E932" s="82" t="s">
        <v>96</v>
      </c>
      <c r="F932" s="52">
        <v>0</v>
      </c>
      <c r="G932" s="53"/>
      <c r="H932" s="54"/>
      <c r="I932" s="92"/>
      <c r="J932" s="93"/>
    </row>
    <row r="933" spans="1:10" x14ac:dyDescent="0.25">
      <c r="A933" s="72" t="s">
        <v>1367</v>
      </c>
      <c r="B933" s="79" t="s">
        <v>6</v>
      </c>
      <c r="C933" s="80" t="s">
        <v>1368</v>
      </c>
      <c r="D933" s="81" t="s">
        <v>2108</v>
      </c>
      <c r="E933" s="82" t="s">
        <v>114</v>
      </c>
      <c r="F933" s="52">
        <v>1</v>
      </c>
      <c r="G933" s="53"/>
      <c r="H933" s="54"/>
      <c r="I933" s="92"/>
      <c r="J933" s="93"/>
    </row>
    <row r="934" spans="1:10" x14ac:dyDescent="0.25">
      <c r="A934" s="72" t="s">
        <v>1369</v>
      </c>
      <c r="B934" s="79" t="s">
        <v>6</v>
      </c>
      <c r="C934" s="80" t="s">
        <v>1370</v>
      </c>
      <c r="D934" s="81" t="s">
        <v>2109</v>
      </c>
      <c r="E934" s="82" t="s">
        <v>114</v>
      </c>
      <c r="F934" s="52">
        <v>1</v>
      </c>
      <c r="G934" s="53"/>
      <c r="H934" s="54"/>
      <c r="I934" s="92"/>
      <c r="J934" s="93"/>
    </row>
    <row r="935" spans="1:10" x14ac:dyDescent="0.25">
      <c r="A935" s="72" t="s">
        <v>2110</v>
      </c>
      <c r="B935" s="79" t="s">
        <v>6</v>
      </c>
      <c r="C935" s="80" t="s">
        <v>1371</v>
      </c>
      <c r="D935" s="81" t="s">
        <v>2111</v>
      </c>
      <c r="E935" s="82" t="s">
        <v>114</v>
      </c>
      <c r="F935" s="52">
        <v>1</v>
      </c>
      <c r="G935" s="53"/>
      <c r="H935" s="54"/>
      <c r="I935" s="92"/>
      <c r="J935" s="93"/>
    </row>
    <row r="936" spans="1:10" x14ac:dyDescent="0.25">
      <c r="A936" s="72" t="s">
        <v>2112</v>
      </c>
      <c r="B936" s="79" t="s">
        <v>6</v>
      </c>
      <c r="C936" s="80" t="s">
        <v>1151</v>
      </c>
      <c r="D936" s="81" t="s">
        <v>1152</v>
      </c>
      <c r="E936" s="82" t="s">
        <v>195</v>
      </c>
      <c r="F936" s="52">
        <v>1</v>
      </c>
      <c r="G936" s="53"/>
      <c r="H936" s="54"/>
      <c r="I936" s="92"/>
      <c r="J936" s="93"/>
    </row>
    <row r="937" spans="1:10" ht="24" x14ac:dyDescent="0.25">
      <c r="A937" s="72" t="s">
        <v>2113</v>
      </c>
      <c r="B937" s="79" t="s">
        <v>6</v>
      </c>
      <c r="C937" s="80" t="s">
        <v>1153</v>
      </c>
      <c r="D937" s="81" t="s">
        <v>1154</v>
      </c>
      <c r="E937" s="82" t="s">
        <v>348</v>
      </c>
      <c r="F937" s="52">
        <v>32</v>
      </c>
      <c r="G937" s="53"/>
      <c r="H937" s="54"/>
      <c r="I937" s="92"/>
      <c r="J937" s="93"/>
    </row>
    <row r="938" spans="1:10" x14ac:dyDescent="0.25">
      <c r="A938" s="72" t="s">
        <v>1555</v>
      </c>
      <c r="B938" s="79" t="s">
        <v>2</v>
      </c>
      <c r="C938" s="80"/>
      <c r="D938" s="81" t="s">
        <v>1556</v>
      </c>
      <c r="E938" s="82" t="s">
        <v>96</v>
      </c>
      <c r="F938" s="52">
        <v>0</v>
      </c>
      <c r="G938" s="53"/>
      <c r="H938" s="54"/>
      <c r="I938" s="92"/>
      <c r="J938" s="93"/>
    </row>
    <row r="939" spans="1:10" x14ac:dyDescent="0.25">
      <c r="A939" s="72" t="s">
        <v>1557</v>
      </c>
      <c r="B939" s="79" t="s">
        <v>1193</v>
      </c>
      <c r="C939" s="80"/>
      <c r="D939" s="81" t="s">
        <v>1558</v>
      </c>
      <c r="E939" s="82" t="s">
        <v>96</v>
      </c>
      <c r="F939" s="52">
        <v>0</v>
      </c>
      <c r="G939" s="53"/>
      <c r="H939" s="54"/>
      <c r="I939" s="92"/>
      <c r="J939" s="93"/>
    </row>
    <row r="940" spans="1:10" x14ac:dyDescent="0.25">
      <c r="A940" s="72" t="s">
        <v>1559</v>
      </c>
      <c r="B940" s="79" t="s">
        <v>1193</v>
      </c>
      <c r="C940" s="80"/>
      <c r="D940" s="81" t="s">
        <v>1560</v>
      </c>
      <c r="E940" s="82" t="s">
        <v>96</v>
      </c>
      <c r="F940" s="52">
        <v>0</v>
      </c>
      <c r="G940" s="53"/>
      <c r="H940" s="54"/>
      <c r="I940" s="92"/>
      <c r="J940" s="93"/>
    </row>
    <row r="941" spans="1:10" x14ac:dyDescent="0.25">
      <c r="A941" s="72" t="s">
        <v>1561</v>
      </c>
      <c r="B941" s="79" t="s">
        <v>1193</v>
      </c>
      <c r="C941" s="80"/>
      <c r="D941" s="81" t="s">
        <v>1562</v>
      </c>
      <c r="E941" s="82" t="s">
        <v>96</v>
      </c>
      <c r="F941" s="52">
        <v>0</v>
      </c>
      <c r="G941" s="53"/>
      <c r="H941" s="54"/>
      <c r="I941" s="92"/>
      <c r="J941" s="93"/>
    </row>
    <row r="942" spans="1:10" x14ac:dyDescent="0.25">
      <c r="A942" s="72" t="s">
        <v>1563</v>
      </c>
      <c r="B942" s="79" t="s">
        <v>1193</v>
      </c>
      <c r="C942" s="80" t="s">
        <v>1564</v>
      </c>
      <c r="D942" s="81" t="s">
        <v>1565</v>
      </c>
      <c r="E942" s="82" t="s">
        <v>1566</v>
      </c>
      <c r="F942" s="52">
        <v>568</v>
      </c>
      <c r="G942" s="53"/>
      <c r="H942" s="54"/>
      <c r="I942" s="92"/>
      <c r="J942" s="93"/>
    </row>
    <row r="943" spans="1:10" x14ac:dyDescent="0.25">
      <c r="A943" s="72" t="s">
        <v>1567</v>
      </c>
      <c r="B943" s="79" t="s">
        <v>1193</v>
      </c>
      <c r="C943" s="80"/>
      <c r="D943" s="81" t="s">
        <v>31</v>
      </c>
      <c r="E943" s="82" t="s">
        <v>96</v>
      </c>
      <c r="F943" s="52">
        <v>0</v>
      </c>
      <c r="G943" s="53"/>
      <c r="H943" s="54"/>
      <c r="I943" s="92"/>
      <c r="J943" s="93"/>
    </row>
    <row r="944" spans="1:10" x14ac:dyDescent="0.25">
      <c r="A944" s="72" t="s">
        <v>1568</v>
      </c>
      <c r="B944" s="79" t="s">
        <v>1193</v>
      </c>
      <c r="C944" s="80" t="s">
        <v>1569</v>
      </c>
      <c r="D944" s="81" t="s">
        <v>1570</v>
      </c>
      <c r="E944" s="82" t="s">
        <v>96</v>
      </c>
      <c r="F944" s="52">
        <v>0</v>
      </c>
      <c r="G944" s="53"/>
      <c r="H944" s="54"/>
      <c r="I944" s="92"/>
      <c r="J944" s="93"/>
    </row>
    <row r="945" spans="1:10" x14ac:dyDescent="0.25">
      <c r="A945" s="72" t="s">
        <v>1571</v>
      </c>
      <c r="B945" s="79" t="s">
        <v>1193</v>
      </c>
      <c r="C945" s="80" t="s">
        <v>1569</v>
      </c>
      <c r="D945" s="81" t="s">
        <v>1572</v>
      </c>
      <c r="E945" s="82" t="s">
        <v>1566</v>
      </c>
      <c r="F945" s="52">
        <v>1189</v>
      </c>
      <c r="G945" s="53"/>
      <c r="H945" s="54"/>
      <c r="I945" s="92"/>
      <c r="J945" s="93"/>
    </row>
    <row r="946" spans="1:10" x14ac:dyDescent="0.25">
      <c r="A946" s="72" t="s">
        <v>1573</v>
      </c>
      <c r="B946" s="79" t="s">
        <v>1193</v>
      </c>
      <c r="C946" s="80" t="s">
        <v>1574</v>
      </c>
      <c r="D946" s="81" t="s">
        <v>1575</v>
      </c>
      <c r="E946" s="82" t="s">
        <v>1566</v>
      </c>
      <c r="F946" s="52">
        <v>1326</v>
      </c>
      <c r="G946" s="53"/>
      <c r="H946" s="54"/>
      <c r="I946" s="92"/>
      <c r="J946" s="93"/>
    </row>
    <row r="947" spans="1:10" x14ac:dyDescent="0.25">
      <c r="A947" s="72" t="s">
        <v>1576</v>
      </c>
      <c r="B947" s="79" t="s">
        <v>1193</v>
      </c>
      <c r="C947" s="80"/>
      <c r="D947" s="81" t="s">
        <v>1577</v>
      </c>
      <c r="E947" s="82" t="s">
        <v>96</v>
      </c>
      <c r="F947" s="52">
        <v>0</v>
      </c>
      <c r="G947" s="53"/>
      <c r="H947" s="54"/>
      <c r="I947" s="92"/>
      <c r="J947" s="93"/>
    </row>
    <row r="948" spans="1:10" ht="24" x14ac:dyDescent="0.25">
      <c r="A948" s="72" t="s">
        <v>1578</v>
      </c>
      <c r="B948" s="79" t="s">
        <v>1193</v>
      </c>
      <c r="C948" s="80"/>
      <c r="D948" s="81" t="s">
        <v>1579</v>
      </c>
      <c r="E948" s="82" t="s">
        <v>96</v>
      </c>
      <c r="F948" s="52">
        <v>0</v>
      </c>
      <c r="G948" s="53"/>
      <c r="H948" s="54"/>
      <c r="I948" s="92"/>
      <c r="J948" s="93"/>
    </row>
    <row r="949" spans="1:10" x14ac:dyDescent="0.25">
      <c r="A949" s="72" t="s">
        <v>1580</v>
      </c>
      <c r="B949" s="79" t="s">
        <v>1193</v>
      </c>
      <c r="C949" s="80" t="s">
        <v>1581</v>
      </c>
      <c r="D949" s="81" t="s">
        <v>1582</v>
      </c>
      <c r="E949" s="82" t="s">
        <v>1583</v>
      </c>
      <c r="F949" s="52">
        <v>227.92</v>
      </c>
      <c r="G949" s="53"/>
      <c r="H949" s="54"/>
      <c r="I949" s="92"/>
      <c r="J949" s="93"/>
    </row>
    <row r="950" spans="1:10" x14ac:dyDescent="0.25">
      <c r="A950" s="72" t="s">
        <v>1584</v>
      </c>
      <c r="B950" s="79" t="s">
        <v>1193</v>
      </c>
      <c r="C950" s="80"/>
      <c r="D950" s="81" t="s">
        <v>1585</v>
      </c>
      <c r="E950" s="82" t="s">
        <v>96</v>
      </c>
      <c r="F950" s="52">
        <v>0</v>
      </c>
      <c r="G950" s="53"/>
      <c r="H950" s="54"/>
      <c r="I950" s="92"/>
      <c r="J950" s="93"/>
    </row>
    <row r="951" spans="1:10" x14ac:dyDescent="0.25">
      <c r="A951" s="72" t="s">
        <v>1586</v>
      </c>
      <c r="B951" s="79" t="s">
        <v>1193</v>
      </c>
      <c r="C951" s="80" t="s">
        <v>1587</v>
      </c>
      <c r="D951" s="81" t="s">
        <v>1588</v>
      </c>
      <c r="E951" s="82" t="s">
        <v>1583</v>
      </c>
      <c r="F951" s="52">
        <v>68.39</v>
      </c>
      <c r="G951" s="53"/>
      <c r="H951" s="54"/>
      <c r="I951" s="92"/>
      <c r="J951" s="93"/>
    </row>
    <row r="952" spans="1:10" x14ac:dyDescent="0.25">
      <c r="A952" s="72" t="s">
        <v>1589</v>
      </c>
      <c r="B952" s="79" t="s">
        <v>1193</v>
      </c>
      <c r="C952" s="80" t="s">
        <v>1590</v>
      </c>
      <c r="D952" s="81" t="s">
        <v>1591</v>
      </c>
      <c r="E952" s="82" t="s">
        <v>1583</v>
      </c>
      <c r="F952" s="52">
        <v>159.53</v>
      </c>
      <c r="G952" s="53"/>
      <c r="H952" s="54"/>
      <c r="I952" s="92"/>
      <c r="J952" s="93"/>
    </row>
    <row r="953" spans="1:10" x14ac:dyDescent="0.25">
      <c r="A953" s="72" t="s">
        <v>1592</v>
      </c>
      <c r="B953" s="79" t="s">
        <v>1193</v>
      </c>
      <c r="C953" s="80"/>
      <c r="D953" s="81" t="s">
        <v>1593</v>
      </c>
      <c r="E953" s="82" t="s">
        <v>96</v>
      </c>
      <c r="F953" s="52">
        <v>0</v>
      </c>
      <c r="G953" s="53"/>
      <c r="H953" s="54"/>
      <c r="I953" s="92"/>
      <c r="J953" s="93"/>
    </row>
    <row r="954" spans="1:10" x14ac:dyDescent="0.25">
      <c r="A954" s="72" t="s">
        <v>1594</v>
      </c>
      <c r="B954" s="79" t="s">
        <v>1193</v>
      </c>
      <c r="C954" s="80" t="s">
        <v>1595</v>
      </c>
      <c r="D954" s="81" t="s">
        <v>1588</v>
      </c>
      <c r="E954" s="82" t="s">
        <v>1583</v>
      </c>
      <c r="F954" s="52">
        <v>68.39</v>
      </c>
      <c r="G954" s="53"/>
      <c r="H954" s="54"/>
      <c r="I954" s="92"/>
      <c r="J954" s="93"/>
    </row>
    <row r="955" spans="1:10" x14ac:dyDescent="0.25">
      <c r="A955" s="72" t="s">
        <v>1596</v>
      </c>
      <c r="B955" s="79" t="s">
        <v>1193</v>
      </c>
      <c r="C955" s="80" t="s">
        <v>1597</v>
      </c>
      <c r="D955" s="81" t="s">
        <v>1598</v>
      </c>
      <c r="E955" s="82" t="s">
        <v>1583</v>
      </c>
      <c r="F955" s="52">
        <v>159.53</v>
      </c>
      <c r="G955" s="53"/>
      <c r="H955" s="54"/>
      <c r="I955" s="92"/>
      <c r="J955" s="93"/>
    </row>
    <row r="956" spans="1:10" x14ac:dyDescent="0.25">
      <c r="A956" s="72" t="s">
        <v>1599</v>
      </c>
      <c r="B956" s="79" t="s">
        <v>1193</v>
      </c>
      <c r="C956" s="80"/>
      <c r="D956" s="81" t="s">
        <v>1600</v>
      </c>
      <c r="E956" s="82" t="s">
        <v>96</v>
      </c>
      <c r="F956" s="52">
        <v>0</v>
      </c>
      <c r="G956" s="53"/>
      <c r="H956" s="54"/>
      <c r="I956" s="92"/>
      <c r="J956" s="93"/>
    </row>
    <row r="957" spans="1:10" x14ac:dyDescent="0.25">
      <c r="A957" s="72" t="s">
        <v>1601</v>
      </c>
      <c r="B957" s="79" t="s">
        <v>1193</v>
      </c>
      <c r="C957" s="80"/>
      <c r="D957" s="81" t="s">
        <v>1602</v>
      </c>
      <c r="E957" s="82" t="s">
        <v>96</v>
      </c>
      <c r="F957" s="52">
        <v>0</v>
      </c>
      <c r="G957" s="53"/>
      <c r="H957" s="54"/>
      <c r="I957" s="92"/>
      <c r="J957" s="93"/>
    </row>
    <row r="958" spans="1:10" x14ac:dyDescent="0.25">
      <c r="A958" s="72" t="s">
        <v>1603</v>
      </c>
      <c r="B958" s="79" t="s">
        <v>1193</v>
      </c>
      <c r="C958" s="80" t="s">
        <v>1604</v>
      </c>
      <c r="D958" s="81" t="s">
        <v>1605</v>
      </c>
      <c r="E958" s="82" t="s">
        <v>1566</v>
      </c>
      <c r="F958" s="52">
        <v>172</v>
      </c>
      <c r="G958" s="53"/>
      <c r="H958" s="54"/>
      <c r="I958" s="92"/>
      <c r="J958" s="93"/>
    </row>
    <row r="959" spans="1:10" x14ac:dyDescent="0.25">
      <c r="A959" s="72" t="s">
        <v>1606</v>
      </c>
      <c r="B959" s="79" t="s">
        <v>1193</v>
      </c>
      <c r="C959" s="80" t="s">
        <v>1607</v>
      </c>
      <c r="D959" s="81" t="s">
        <v>1608</v>
      </c>
      <c r="E959" s="82" t="s">
        <v>1566</v>
      </c>
      <c r="F959" s="52">
        <v>20</v>
      </c>
      <c r="G959" s="53"/>
      <c r="H959" s="54"/>
      <c r="I959" s="92"/>
      <c r="J959" s="93"/>
    </row>
    <row r="960" spans="1:10" x14ac:dyDescent="0.25">
      <c r="A960" s="72" t="s">
        <v>1609</v>
      </c>
      <c r="B960" s="79" t="s">
        <v>1193</v>
      </c>
      <c r="C960" s="80" t="s">
        <v>1610</v>
      </c>
      <c r="D960" s="81" t="s">
        <v>1611</v>
      </c>
      <c r="E960" s="82" t="s">
        <v>1566</v>
      </c>
      <c r="F960" s="52">
        <v>38</v>
      </c>
      <c r="G960" s="53"/>
      <c r="H960" s="54"/>
      <c r="I960" s="92"/>
      <c r="J960" s="93"/>
    </row>
    <row r="961" spans="1:10" x14ac:dyDescent="0.25">
      <c r="A961" s="72" t="s">
        <v>1612</v>
      </c>
      <c r="B961" s="79" t="s">
        <v>1193</v>
      </c>
      <c r="C961" s="80" t="s">
        <v>1613</v>
      </c>
      <c r="D961" s="81" t="s">
        <v>1614</v>
      </c>
      <c r="E961" s="82" t="s">
        <v>1566</v>
      </c>
      <c r="F961" s="52">
        <v>108</v>
      </c>
      <c r="G961" s="53"/>
      <c r="H961" s="54"/>
      <c r="I961" s="92"/>
      <c r="J961" s="93"/>
    </row>
    <row r="962" spans="1:10" x14ac:dyDescent="0.25">
      <c r="A962" s="72" t="s">
        <v>1615</v>
      </c>
      <c r="B962" s="79" t="s">
        <v>1193</v>
      </c>
      <c r="C962" s="80" t="s">
        <v>1616</v>
      </c>
      <c r="D962" s="81" t="s">
        <v>1617</v>
      </c>
      <c r="E962" s="82" t="s">
        <v>1566</v>
      </c>
      <c r="F962" s="52">
        <v>144</v>
      </c>
      <c r="G962" s="53"/>
      <c r="H962" s="54"/>
      <c r="I962" s="92"/>
      <c r="J962" s="93"/>
    </row>
    <row r="963" spans="1:10" x14ac:dyDescent="0.25">
      <c r="A963" s="72" t="s">
        <v>1618</v>
      </c>
      <c r="B963" s="79" t="s">
        <v>1193</v>
      </c>
      <c r="C963" s="80" t="s">
        <v>1619</v>
      </c>
      <c r="D963" s="81" t="s">
        <v>1620</v>
      </c>
      <c r="E963" s="82" t="s">
        <v>1566</v>
      </c>
      <c r="F963" s="52">
        <v>12</v>
      </c>
      <c r="G963" s="53"/>
      <c r="H963" s="54"/>
      <c r="I963" s="92"/>
      <c r="J963" s="93"/>
    </row>
    <row r="964" spans="1:10" x14ac:dyDescent="0.25">
      <c r="A964" s="72" t="s">
        <v>1621</v>
      </c>
      <c r="B964" s="79" t="s">
        <v>1193</v>
      </c>
      <c r="C964" s="80" t="s">
        <v>1622</v>
      </c>
      <c r="D964" s="81" t="s">
        <v>1623</v>
      </c>
      <c r="E964" s="82" t="s">
        <v>1566</v>
      </c>
      <c r="F964" s="52">
        <v>6</v>
      </c>
      <c r="G964" s="53"/>
      <c r="H964" s="54"/>
      <c r="I964" s="92"/>
      <c r="J964" s="93"/>
    </row>
    <row r="965" spans="1:10" x14ac:dyDescent="0.25">
      <c r="A965" s="72" t="s">
        <v>1624</v>
      </c>
      <c r="B965" s="79" t="s">
        <v>1193</v>
      </c>
      <c r="C965" s="80" t="s">
        <v>1625</v>
      </c>
      <c r="D965" s="81" t="s">
        <v>1626</v>
      </c>
      <c r="E965" s="82" t="s">
        <v>1566</v>
      </c>
      <c r="F965" s="52">
        <v>8</v>
      </c>
      <c r="G965" s="53"/>
      <c r="H965" s="54"/>
      <c r="I965" s="92"/>
      <c r="J965" s="93"/>
    </row>
    <row r="966" spans="1:10" x14ac:dyDescent="0.25">
      <c r="A966" s="72" t="s">
        <v>1627</v>
      </c>
      <c r="B966" s="79" t="s">
        <v>1193</v>
      </c>
      <c r="C966" s="80"/>
      <c r="D966" s="81" t="s">
        <v>1628</v>
      </c>
      <c r="E966" s="82" t="s">
        <v>96</v>
      </c>
      <c r="F966" s="52">
        <v>0</v>
      </c>
      <c r="G966" s="53"/>
      <c r="H966" s="54"/>
      <c r="I966" s="92"/>
      <c r="J966" s="93"/>
    </row>
    <row r="967" spans="1:10" x14ac:dyDescent="0.25">
      <c r="A967" s="72" t="s">
        <v>1629</v>
      </c>
      <c r="B967" s="79" t="s">
        <v>1193</v>
      </c>
      <c r="C967" s="80" t="s">
        <v>1630</v>
      </c>
      <c r="D967" s="81" t="s">
        <v>1631</v>
      </c>
      <c r="E967" s="82" t="s">
        <v>1566</v>
      </c>
      <c r="F967" s="52">
        <v>2</v>
      </c>
      <c r="G967" s="53"/>
      <c r="H967" s="54"/>
      <c r="I967" s="92"/>
      <c r="J967" s="93"/>
    </row>
    <row r="968" spans="1:10" x14ac:dyDescent="0.25">
      <c r="A968" s="72" t="s">
        <v>1632</v>
      </c>
      <c r="B968" s="79" t="s">
        <v>1193</v>
      </c>
      <c r="C968" s="80" t="s">
        <v>1633</v>
      </c>
      <c r="D968" s="81" t="s">
        <v>1634</v>
      </c>
      <c r="E968" s="82" t="s">
        <v>1566</v>
      </c>
      <c r="F968" s="52">
        <v>12</v>
      </c>
      <c r="G968" s="53"/>
      <c r="H968" s="54"/>
      <c r="I968" s="92"/>
      <c r="J968" s="93"/>
    </row>
    <row r="969" spans="1:10" x14ac:dyDescent="0.25">
      <c r="A969" s="72" t="s">
        <v>1635</v>
      </c>
      <c r="B969" s="79" t="s">
        <v>1193</v>
      </c>
      <c r="C969" s="80" t="s">
        <v>1636</v>
      </c>
      <c r="D969" s="81" t="s">
        <v>1637</v>
      </c>
      <c r="E969" s="82" t="s">
        <v>1566</v>
      </c>
      <c r="F969" s="52">
        <v>30</v>
      </c>
      <c r="G969" s="53"/>
      <c r="H969" s="54"/>
      <c r="I969" s="92"/>
      <c r="J969" s="93"/>
    </row>
    <row r="970" spans="1:10" x14ac:dyDescent="0.25">
      <c r="A970" s="72" t="s">
        <v>1638</v>
      </c>
      <c r="B970" s="79" t="s">
        <v>1193</v>
      </c>
      <c r="C970" s="80"/>
      <c r="D970" s="81" t="s">
        <v>1639</v>
      </c>
      <c r="E970" s="82" t="s">
        <v>96</v>
      </c>
      <c r="F970" s="52">
        <v>0</v>
      </c>
      <c r="G970" s="53"/>
      <c r="H970" s="54"/>
      <c r="I970" s="92"/>
      <c r="J970" s="93"/>
    </row>
    <row r="971" spans="1:10" x14ac:dyDescent="0.25">
      <c r="A971" s="72" t="s">
        <v>1640</v>
      </c>
      <c r="B971" s="79" t="s">
        <v>1193</v>
      </c>
      <c r="C971" s="80" t="s">
        <v>1641</v>
      </c>
      <c r="D971" s="81" t="s">
        <v>1642</v>
      </c>
      <c r="E971" s="82" t="s">
        <v>1566</v>
      </c>
      <c r="F971" s="52">
        <v>6</v>
      </c>
      <c r="G971" s="53"/>
      <c r="H971" s="54"/>
      <c r="I971" s="92"/>
      <c r="J971" s="93"/>
    </row>
    <row r="972" spans="1:10" x14ac:dyDescent="0.25">
      <c r="A972" s="72" t="s">
        <v>1643</v>
      </c>
      <c r="B972" s="79" t="s">
        <v>1193</v>
      </c>
      <c r="C972" s="80" t="s">
        <v>1644</v>
      </c>
      <c r="D972" s="81" t="s">
        <v>1645</v>
      </c>
      <c r="E972" s="82" t="s">
        <v>1566</v>
      </c>
      <c r="F972" s="52">
        <v>2</v>
      </c>
      <c r="G972" s="53"/>
      <c r="H972" s="54"/>
      <c r="I972" s="92"/>
      <c r="J972" s="93"/>
    </row>
    <row r="973" spans="1:10" x14ac:dyDescent="0.25">
      <c r="A973" s="72" t="s">
        <v>1646</v>
      </c>
      <c r="B973" s="79" t="s">
        <v>1193</v>
      </c>
      <c r="C973" s="80" t="s">
        <v>1647</v>
      </c>
      <c r="D973" s="81" t="s">
        <v>1648</v>
      </c>
      <c r="E973" s="82" t="s">
        <v>1566</v>
      </c>
      <c r="F973" s="52">
        <v>6</v>
      </c>
      <c r="G973" s="53"/>
      <c r="H973" s="54"/>
      <c r="I973" s="92"/>
      <c r="J973" s="93"/>
    </row>
    <row r="974" spans="1:10" x14ac:dyDescent="0.25">
      <c r="A974" s="72" t="s">
        <v>1649</v>
      </c>
      <c r="B974" s="79" t="s">
        <v>1193</v>
      </c>
      <c r="C974" s="80"/>
      <c r="D974" s="81" t="s">
        <v>1650</v>
      </c>
      <c r="E974" s="82" t="s">
        <v>96</v>
      </c>
      <c r="F974" s="52">
        <v>0</v>
      </c>
      <c r="G974" s="53"/>
      <c r="H974" s="54"/>
      <c r="I974" s="92"/>
      <c r="J974" s="93"/>
    </row>
    <row r="975" spans="1:10" x14ac:dyDescent="0.25">
      <c r="A975" s="72" t="s">
        <v>1651</v>
      </c>
      <c r="B975" s="79" t="s">
        <v>1193</v>
      </c>
      <c r="C975" s="80"/>
      <c r="D975" s="81" t="s">
        <v>1652</v>
      </c>
      <c r="E975" s="82" t="s">
        <v>96</v>
      </c>
      <c r="F975" s="52">
        <v>0</v>
      </c>
      <c r="G975" s="53"/>
      <c r="H975" s="54"/>
      <c r="I975" s="92"/>
      <c r="J975" s="93"/>
    </row>
    <row r="976" spans="1:10" x14ac:dyDescent="0.25">
      <c r="A976" s="72" t="s">
        <v>1653</v>
      </c>
      <c r="B976" s="79" t="s">
        <v>1193</v>
      </c>
      <c r="C976" s="80" t="s">
        <v>1654</v>
      </c>
      <c r="D976" s="81" t="s">
        <v>1655</v>
      </c>
      <c r="E976" s="82" t="s">
        <v>1656</v>
      </c>
      <c r="F976" s="52">
        <v>36</v>
      </c>
      <c r="G976" s="53"/>
      <c r="H976" s="54"/>
      <c r="I976" s="92"/>
      <c r="J976" s="93"/>
    </row>
    <row r="977" spans="1:10" x14ac:dyDescent="0.25">
      <c r="A977" s="72" t="s">
        <v>1657</v>
      </c>
      <c r="B977" s="79" t="s">
        <v>1193</v>
      </c>
      <c r="C977" s="80" t="s">
        <v>1658</v>
      </c>
      <c r="D977" s="81" t="s">
        <v>1659</v>
      </c>
      <c r="E977" s="82" t="s">
        <v>1656</v>
      </c>
      <c r="F977" s="52">
        <v>24</v>
      </c>
      <c r="G977" s="53"/>
      <c r="H977" s="54"/>
      <c r="I977" s="92"/>
      <c r="J977" s="93"/>
    </row>
    <row r="978" spans="1:10" x14ac:dyDescent="0.25">
      <c r="A978" s="72" t="s">
        <v>1660</v>
      </c>
      <c r="B978" s="79" t="s">
        <v>1193</v>
      </c>
      <c r="C978" s="80" t="s">
        <v>1661</v>
      </c>
      <c r="D978" s="81" t="s">
        <v>1662</v>
      </c>
      <c r="E978" s="82" t="s">
        <v>1656</v>
      </c>
      <c r="F978" s="52">
        <v>12</v>
      </c>
      <c r="G978" s="53"/>
      <c r="H978" s="54"/>
      <c r="I978" s="92"/>
      <c r="J978" s="93"/>
    </row>
    <row r="979" spans="1:10" x14ac:dyDescent="0.25">
      <c r="A979" s="72" t="s">
        <v>1663</v>
      </c>
      <c r="B979" s="79" t="s">
        <v>1193</v>
      </c>
      <c r="C979" s="80" t="s">
        <v>1664</v>
      </c>
      <c r="D979" s="81" t="s">
        <v>1665</v>
      </c>
      <c r="E979" s="82" t="s">
        <v>1656</v>
      </c>
      <c r="F979" s="52">
        <v>6</v>
      </c>
      <c r="G979" s="53"/>
      <c r="H979" s="54"/>
      <c r="I979" s="92"/>
      <c r="J979" s="93"/>
    </row>
    <row r="980" spans="1:10" x14ac:dyDescent="0.25">
      <c r="A980" s="72" t="s">
        <v>1666</v>
      </c>
      <c r="B980" s="79" t="s">
        <v>1193</v>
      </c>
      <c r="C980" s="80" t="s">
        <v>1667</v>
      </c>
      <c r="D980" s="81" t="s">
        <v>1668</v>
      </c>
      <c r="E980" s="82" t="s">
        <v>1656</v>
      </c>
      <c r="F980" s="52">
        <v>2</v>
      </c>
      <c r="G980" s="53"/>
      <c r="H980" s="54"/>
      <c r="I980" s="92"/>
      <c r="J980" s="93"/>
    </row>
    <row r="981" spans="1:10" x14ac:dyDescent="0.25">
      <c r="A981" s="72" t="s">
        <v>1669</v>
      </c>
      <c r="B981" s="79" t="s">
        <v>1193</v>
      </c>
      <c r="C981" s="80" t="s">
        <v>1670</v>
      </c>
      <c r="D981" s="81" t="s">
        <v>1671</v>
      </c>
      <c r="E981" s="82" t="s">
        <v>1656</v>
      </c>
      <c r="F981" s="52">
        <v>8</v>
      </c>
      <c r="G981" s="53"/>
      <c r="H981" s="54"/>
      <c r="I981" s="92"/>
      <c r="J981" s="93"/>
    </row>
    <row r="982" spans="1:10" x14ac:dyDescent="0.25">
      <c r="A982" s="72" t="s">
        <v>1672</v>
      </c>
      <c r="B982" s="79" t="s">
        <v>1193</v>
      </c>
      <c r="C982" s="80"/>
      <c r="D982" s="81" t="s">
        <v>1673</v>
      </c>
      <c r="E982" s="82" t="s">
        <v>96</v>
      </c>
      <c r="F982" s="52">
        <v>0</v>
      </c>
      <c r="G982" s="53"/>
      <c r="H982" s="54"/>
      <c r="I982" s="92"/>
      <c r="J982" s="93"/>
    </row>
    <row r="983" spans="1:10" x14ac:dyDescent="0.25">
      <c r="A983" s="72" t="s">
        <v>1674</v>
      </c>
      <c r="B983" s="79" t="s">
        <v>1193</v>
      </c>
      <c r="C983" s="80" t="s">
        <v>1675</v>
      </c>
      <c r="D983" s="81" t="s">
        <v>1676</v>
      </c>
      <c r="E983" s="82" t="s">
        <v>1656</v>
      </c>
      <c r="F983" s="52">
        <v>14</v>
      </c>
      <c r="G983" s="53"/>
      <c r="H983" s="54"/>
      <c r="I983" s="92"/>
      <c r="J983" s="93"/>
    </row>
    <row r="984" spans="1:10" x14ac:dyDescent="0.25">
      <c r="A984" s="72" t="s">
        <v>1677</v>
      </c>
      <c r="B984" s="79" t="s">
        <v>1193</v>
      </c>
      <c r="C984" s="80"/>
      <c r="D984" s="81" t="s">
        <v>1678</v>
      </c>
      <c r="E984" s="82" t="s">
        <v>96</v>
      </c>
      <c r="F984" s="52">
        <v>0</v>
      </c>
      <c r="G984" s="53"/>
      <c r="H984" s="54"/>
      <c r="I984" s="92"/>
      <c r="J984" s="93"/>
    </row>
    <row r="985" spans="1:10" x14ac:dyDescent="0.25">
      <c r="A985" s="72" t="s">
        <v>1679</v>
      </c>
      <c r="B985" s="79" t="s">
        <v>1193</v>
      </c>
      <c r="C985" s="80" t="s">
        <v>1680</v>
      </c>
      <c r="D985" s="81" t="s">
        <v>1681</v>
      </c>
      <c r="E985" s="82" t="s">
        <v>1656</v>
      </c>
      <c r="F985" s="52">
        <v>2</v>
      </c>
      <c r="G985" s="53"/>
      <c r="H985" s="54"/>
      <c r="I985" s="92"/>
      <c r="J985" s="93"/>
    </row>
    <row r="986" spans="1:10" x14ac:dyDescent="0.25">
      <c r="A986" s="72" t="s">
        <v>1682</v>
      </c>
      <c r="B986" s="79" t="s">
        <v>1193</v>
      </c>
      <c r="C986" s="80"/>
      <c r="D986" s="81" t="s">
        <v>1683</v>
      </c>
      <c r="E986" s="82" t="s">
        <v>96</v>
      </c>
      <c r="F986" s="52">
        <v>0</v>
      </c>
      <c r="G986" s="53"/>
      <c r="H986" s="54"/>
      <c r="I986" s="92"/>
      <c r="J986" s="93"/>
    </row>
    <row r="987" spans="1:10" x14ac:dyDescent="0.25">
      <c r="A987" s="72" t="s">
        <v>1684</v>
      </c>
      <c r="B987" s="79" t="s">
        <v>1193</v>
      </c>
      <c r="C987" s="80"/>
      <c r="D987" s="81" t="s">
        <v>1685</v>
      </c>
      <c r="E987" s="82" t="s">
        <v>96</v>
      </c>
      <c r="F987" s="52">
        <v>0</v>
      </c>
      <c r="G987" s="53"/>
      <c r="H987" s="54"/>
      <c r="I987" s="92"/>
      <c r="J987" s="93"/>
    </row>
    <row r="988" spans="1:10" x14ac:dyDescent="0.25">
      <c r="A988" s="72" t="s">
        <v>1686</v>
      </c>
      <c r="B988" s="79" t="s">
        <v>1193</v>
      </c>
      <c r="C988" s="80" t="s">
        <v>1687</v>
      </c>
      <c r="D988" s="81" t="s">
        <v>1688</v>
      </c>
      <c r="E988" s="82" t="s">
        <v>1656</v>
      </c>
      <c r="F988" s="52">
        <v>41</v>
      </c>
      <c r="G988" s="53"/>
      <c r="H988" s="54"/>
      <c r="I988" s="92"/>
      <c r="J988" s="93"/>
    </row>
    <row r="989" spans="1:10" x14ac:dyDescent="0.25">
      <c r="A989" s="72" t="s">
        <v>1689</v>
      </c>
      <c r="B989" s="79" t="s">
        <v>1193</v>
      </c>
      <c r="C989" s="80"/>
      <c r="D989" s="81" t="s">
        <v>1690</v>
      </c>
      <c r="E989" s="82" t="s">
        <v>96</v>
      </c>
      <c r="F989" s="52">
        <v>0</v>
      </c>
      <c r="G989" s="53"/>
      <c r="H989" s="54"/>
      <c r="I989" s="92"/>
      <c r="J989" s="93"/>
    </row>
    <row r="990" spans="1:10" x14ac:dyDescent="0.25">
      <c r="A990" s="72" t="s">
        <v>1691</v>
      </c>
      <c r="B990" s="79" t="s">
        <v>1193</v>
      </c>
      <c r="C990" s="80" t="s">
        <v>1692</v>
      </c>
      <c r="D990" s="81" t="s">
        <v>1688</v>
      </c>
      <c r="E990" s="82" t="s">
        <v>1656</v>
      </c>
      <c r="F990" s="52">
        <v>21</v>
      </c>
      <c r="G990" s="53"/>
      <c r="H990" s="54"/>
      <c r="I990" s="92"/>
      <c r="J990" s="93"/>
    </row>
    <row r="991" spans="1:10" x14ac:dyDescent="0.25">
      <c r="A991" s="72" t="s">
        <v>1693</v>
      </c>
      <c r="B991" s="79" t="s">
        <v>1193</v>
      </c>
      <c r="C991" s="80"/>
      <c r="D991" s="81" t="s">
        <v>1694</v>
      </c>
      <c r="E991" s="82" t="s">
        <v>96</v>
      </c>
      <c r="F991" s="52">
        <v>0</v>
      </c>
      <c r="G991" s="53"/>
      <c r="H991" s="54"/>
      <c r="I991" s="92"/>
      <c r="J991" s="93"/>
    </row>
    <row r="992" spans="1:10" x14ac:dyDescent="0.25">
      <c r="A992" s="72" t="s">
        <v>1695</v>
      </c>
      <c r="B992" s="79" t="s">
        <v>1193</v>
      </c>
      <c r="C992" s="80"/>
      <c r="D992" s="81" t="s">
        <v>1696</v>
      </c>
      <c r="E992" s="82" t="s">
        <v>96</v>
      </c>
      <c r="F992" s="52">
        <v>0</v>
      </c>
      <c r="G992" s="53"/>
      <c r="H992" s="54"/>
      <c r="I992" s="92"/>
      <c r="J992" s="93"/>
    </row>
    <row r="993" spans="1:10" x14ac:dyDescent="0.25">
      <c r="A993" s="72" t="s">
        <v>1697</v>
      </c>
      <c r="B993" s="79" t="s">
        <v>1193</v>
      </c>
      <c r="C993" s="80"/>
      <c r="D993" s="81" t="s">
        <v>1698</v>
      </c>
      <c r="E993" s="82" t="s">
        <v>96</v>
      </c>
      <c r="F993" s="52">
        <v>0</v>
      </c>
      <c r="G993" s="53"/>
      <c r="H993" s="54"/>
      <c r="I993" s="92"/>
      <c r="J993" s="93"/>
    </row>
    <row r="994" spans="1:10" x14ac:dyDescent="0.25">
      <c r="A994" s="72" t="s">
        <v>1699</v>
      </c>
      <c r="B994" s="79" t="s">
        <v>1193</v>
      </c>
      <c r="C994" s="80" t="s">
        <v>1700</v>
      </c>
      <c r="D994" s="81" t="s">
        <v>1701</v>
      </c>
      <c r="E994" s="82" t="s">
        <v>1656</v>
      </c>
      <c r="F994" s="52">
        <v>18</v>
      </c>
      <c r="G994" s="53"/>
      <c r="H994" s="54"/>
      <c r="I994" s="92"/>
      <c r="J994" s="93"/>
    </row>
    <row r="995" spans="1:10" x14ac:dyDescent="0.25">
      <c r="A995" s="72" t="s">
        <v>1702</v>
      </c>
      <c r="B995" s="79" t="s">
        <v>1193</v>
      </c>
      <c r="C995" s="80" t="s">
        <v>1703</v>
      </c>
      <c r="D995" s="81" t="s">
        <v>1704</v>
      </c>
      <c r="E995" s="82" t="s">
        <v>1656</v>
      </c>
      <c r="F995" s="52">
        <v>24</v>
      </c>
      <c r="G995" s="53"/>
      <c r="H995" s="54"/>
      <c r="I995" s="92"/>
      <c r="J995" s="93"/>
    </row>
    <row r="996" spans="1:10" x14ac:dyDescent="0.25">
      <c r="A996" s="72" t="s">
        <v>1705</v>
      </c>
      <c r="B996" s="79" t="s">
        <v>1193</v>
      </c>
      <c r="C996" s="80"/>
      <c r="D996" s="81" t="s">
        <v>1706</v>
      </c>
      <c r="E996" s="82" t="s">
        <v>96</v>
      </c>
      <c r="F996" s="52">
        <v>0</v>
      </c>
      <c r="G996" s="53"/>
      <c r="H996" s="54"/>
      <c r="I996" s="92"/>
      <c r="J996" s="93"/>
    </row>
    <row r="997" spans="1:10" x14ac:dyDescent="0.25">
      <c r="A997" s="72" t="s">
        <v>1707</v>
      </c>
      <c r="B997" s="79" t="s">
        <v>1193</v>
      </c>
      <c r="C997" s="80" t="s">
        <v>1708</v>
      </c>
      <c r="D997" s="81" t="s">
        <v>1709</v>
      </c>
      <c r="E997" s="82" t="s">
        <v>1656</v>
      </c>
      <c r="F997" s="52">
        <v>24</v>
      </c>
      <c r="G997" s="53"/>
      <c r="H997" s="54"/>
      <c r="I997" s="92"/>
      <c r="J997" s="93"/>
    </row>
    <row r="998" spans="1:10" x14ac:dyDescent="0.25">
      <c r="A998" s="72" t="s">
        <v>1710</v>
      </c>
      <c r="B998" s="79" t="s">
        <v>1193</v>
      </c>
      <c r="C998" s="80" t="s">
        <v>1711</v>
      </c>
      <c r="D998" s="81" t="s">
        <v>1712</v>
      </c>
      <c r="E998" s="82" t="s">
        <v>1656</v>
      </c>
      <c r="F998" s="52">
        <v>24</v>
      </c>
      <c r="G998" s="53"/>
      <c r="H998" s="54"/>
      <c r="I998" s="92"/>
      <c r="J998" s="93"/>
    </row>
    <row r="999" spans="1:10" x14ac:dyDescent="0.25">
      <c r="A999" s="72" t="s">
        <v>1713</v>
      </c>
      <c r="B999" s="79" t="s">
        <v>1193</v>
      </c>
      <c r="C999" s="80" t="s">
        <v>1714</v>
      </c>
      <c r="D999" s="81" t="s">
        <v>1715</v>
      </c>
      <c r="E999" s="82" t="s">
        <v>1656</v>
      </c>
      <c r="F999" s="52">
        <v>12</v>
      </c>
      <c r="G999" s="53"/>
      <c r="H999" s="54"/>
      <c r="I999" s="92"/>
      <c r="J999" s="93"/>
    </row>
    <row r="1000" spans="1:10" x14ac:dyDescent="0.25">
      <c r="A1000" s="72" t="s">
        <v>1716</v>
      </c>
      <c r="B1000" s="79" t="s">
        <v>1193</v>
      </c>
      <c r="C1000" s="80" t="s">
        <v>1717</v>
      </c>
      <c r="D1000" s="81" t="s">
        <v>1718</v>
      </c>
      <c r="E1000" s="82" t="s">
        <v>1656</v>
      </c>
      <c r="F1000" s="52">
        <v>14</v>
      </c>
      <c r="G1000" s="53"/>
      <c r="H1000" s="54"/>
      <c r="I1000" s="92"/>
      <c r="J1000" s="93"/>
    </row>
    <row r="1001" spans="1:10" x14ac:dyDescent="0.25">
      <c r="A1001" s="72" t="s">
        <v>1719</v>
      </c>
      <c r="B1001" s="79" t="s">
        <v>1193</v>
      </c>
      <c r="C1001" s="80" t="s">
        <v>1720</v>
      </c>
      <c r="D1001" s="81" t="s">
        <v>1721</v>
      </c>
      <c r="E1001" s="82" t="s">
        <v>1656</v>
      </c>
      <c r="F1001" s="52">
        <v>2</v>
      </c>
      <c r="G1001" s="53"/>
      <c r="H1001" s="54"/>
      <c r="I1001" s="92"/>
      <c r="J1001" s="93"/>
    </row>
    <row r="1002" spans="1:10" x14ac:dyDescent="0.25">
      <c r="A1002" s="72" t="s">
        <v>1722</v>
      </c>
      <c r="B1002" s="79" t="s">
        <v>1193</v>
      </c>
      <c r="C1002" s="80" t="s">
        <v>1723</v>
      </c>
      <c r="D1002" s="81" t="s">
        <v>1724</v>
      </c>
      <c r="E1002" s="82" t="s">
        <v>1656</v>
      </c>
      <c r="F1002" s="52">
        <v>8</v>
      </c>
      <c r="G1002" s="53"/>
      <c r="H1002" s="54"/>
      <c r="I1002" s="92"/>
      <c r="J1002" s="93"/>
    </row>
    <row r="1003" spans="1:10" x14ac:dyDescent="0.25">
      <c r="A1003" s="72" t="s">
        <v>1725</v>
      </c>
      <c r="B1003" s="79" t="s">
        <v>1193</v>
      </c>
      <c r="C1003" s="80"/>
      <c r="D1003" s="81" t="s">
        <v>1726</v>
      </c>
      <c r="E1003" s="82" t="s">
        <v>96</v>
      </c>
      <c r="F1003" s="52">
        <v>0</v>
      </c>
      <c r="G1003" s="53"/>
      <c r="H1003" s="54"/>
      <c r="I1003" s="92"/>
      <c r="J1003" s="93"/>
    </row>
    <row r="1004" spans="1:10" ht="24" x14ac:dyDescent="0.25">
      <c r="A1004" s="72" t="s">
        <v>1727</v>
      </c>
      <c r="B1004" s="79" t="s">
        <v>1193</v>
      </c>
      <c r="C1004" s="80" t="s">
        <v>1728</v>
      </c>
      <c r="D1004" s="81" t="s">
        <v>1729</v>
      </c>
      <c r="E1004" s="82" t="s">
        <v>1566</v>
      </c>
      <c r="F1004" s="52">
        <v>2</v>
      </c>
      <c r="G1004" s="53"/>
      <c r="H1004" s="54"/>
      <c r="I1004" s="92"/>
      <c r="J1004" s="93"/>
    </row>
    <row r="1005" spans="1:10" x14ac:dyDescent="0.25">
      <c r="A1005" s="72" t="s">
        <v>1730</v>
      </c>
      <c r="B1005" s="79" t="s">
        <v>1193</v>
      </c>
      <c r="C1005" s="80"/>
      <c r="D1005" s="81" t="s">
        <v>1731</v>
      </c>
      <c r="E1005" s="82" t="s">
        <v>96</v>
      </c>
      <c r="F1005" s="52">
        <v>0</v>
      </c>
      <c r="G1005" s="53"/>
      <c r="H1005" s="54"/>
      <c r="I1005" s="92"/>
      <c r="J1005" s="93"/>
    </row>
    <row r="1006" spans="1:10" x14ac:dyDescent="0.25">
      <c r="A1006" s="72" t="s">
        <v>1732</v>
      </c>
      <c r="B1006" s="79" t="s">
        <v>1193</v>
      </c>
      <c r="C1006" s="80"/>
      <c r="D1006" s="81" t="s">
        <v>1733</v>
      </c>
      <c r="E1006" s="82" t="s">
        <v>96</v>
      </c>
      <c r="F1006" s="52">
        <v>0</v>
      </c>
      <c r="G1006" s="53"/>
      <c r="H1006" s="54"/>
      <c r="I1006" s="92"/>
      <c r="J1006" s="93"/>
    </row>
    <row r="1007" spans="1:10" x14ac:dyDescent="0.25">
      <c r="A1007" s="72" t="s">
        <v>1734</v>
      </c>
      <c r="B1007" s="79" t="s">
        <v>1193</v>
      </c>
      <c r="C1007" s="80" t="s">
        <v>1735</v>
      </c>
      <c r="D1007" s="81" t="s">
        <v>1736</v>
      </c>
      <c r="E1007" s="82" t="s">
        <v>1656</v>
      </c>
      <c r="F1007" s="52">
        <v>172</v>
      </c>
      <c r="G1007" s="53"/>
      <c r="H1007" s="54"/>
      <c r="I1007" s="92"/>
      <c r="J1007" s="93"/>
    </row>
    <row r="1008" spans="1:10" x14ac:dyDescent="0.25">
      <c r="A1008" s="72" t="s">
        <v>1737</v>
      </c>
      <c r="B1008" s="79" t="s">
        <v>1193</v>
      </c>
      <c r="C1008" s="80" t="s">
        <v>1738</v>
      </c>
      <c r="D1008" s="81" t="s">
        <v>1739</v>
      </c>
      <c r="E1008" s="82" t="s">
        <v>1656</v>
      </c>
      <c r="F1008" s="52">
        <v>20</v>
      </c>
      <c r="G1008" s="53"/>
      <c r="H1008" s="54"/>
      <c r="I1008" s="92"/>
      <c r="J1008" s="93"/>
    </row>
    <row r="1009" spans="1:10" x14ac:dyDescent="0.25">
      <c r="A1009" s="72" t="s">
        <v>1740</v>
      </c>
      <c r="B1009" s="79" t="s">
        <v>1193</v>
      </c>
      <c r="C1009" s="80" t="s">
        <v>1741</v>
      </c>
      <c r="D1009" s="81" t="s">
        <v>1742</v>
      </c>
      <c r="E1009" s="82" t="s">
        <v>1656</v>
      </c>
      <c r="F1009" s="52">
        <v>38</v>
      </c>
      <c r="G1009" s="53"/>
      <c r="H1009" s="54"/>
      <c r="I1009" s="92"/>
      <c r="J1009" s="93"/>
    </row>
    <row r="1010" spans="1:10" x14ac:dyDescent="0.25">
      <c r="A1010" s="72" t="s">
        <v>1743</v>
      </c>
      <c r="B1010" s="79" t="s">
        <v>1193</v>
      </c>
      <c r="C1010" s="80" t="s">
        <v>1744</v>
      </c>
      <c r="D1010" s="81" t="s">
        <v>1745</v>
      </c>
      <c r="E1010" s="82" t="s">
        <v>1656</v>
      </c>
      <c r="F1010" s="52">
        <v>2</v>
      </c>
      <c r="G1010" s="53"/>
      <c r="H1010" s="54"/>
      <c r="I1010" s="92"/>
      <c r="J1010" s="93"/>
    </row>
    <row r="1011" spans="1:10" x14ac:dyDescent="0.25">
      <c r="A1011" s="72" t="s">
        <v>1746</v>
      </c>
      <c r="B1011" s="79" t="s">
        <v>1193</v>
      </c>
      <c r="C1011" s="80" t="s">
        <v>1747</v>
      </c>
      <c r="D1011" s="81" t="s">
        <v>1748</v>
      </c>
      <c r="E1011" s="82" t="s">
        <v>1656</v>
      </c>
      <c r="F1011" s="52">
        <v>12</v>
      </c>
      <c r="G1011" s="53"/>
      <c r="H1011" s="54"/>
      <c r="I1011" s="92"/>
      <c r="J1011" s="93"/>
    </row>
    <row r="1012" spans="1:10" x14ac:dyDescent="0.25">
      <c r="A1012" s="72" t="s">
        <v>1749</v>
      </c>
      <c r="B1012" s="79" t="s">
        <v>1193</v>
      </c>
      <c r="C1012" s="80" t="s">
        <v>1750</v>
      </c>
      <c r="D1012" s="81" t="s">
        <v>1751</v>
      </c>
      <c r="E1012" s="82" t="s">
        <v>1656</v>
      </c>
      <c r="F1012" s="52">
        <v>30</v>
      </c>
      <c r="G1012" s="53"/>
      <c r="H1012" s="54"/>
      <c r="I1012" s="92"/>
      <c r="J1012" s="93"/>
    </row>
    <row r="1013" spans="1:10" x14ac:dyDescent="0.25">
      <c r="A1013" s="72" t="s">
        <v>1752</v>
      </c>
      <c r="B1013" s="79" t="s">
        <v>1193</v>
      </c>
      <c r="C1013" s="80"/>
      <c r="D1013" s="81" t="s">
        <v>1753</v>
      </c>
      <c r="E1013" s="82" t="s">
        <v>96</v>
      </c>
      <c r="F1013" s="52">
        <v>0</v>
      </c>
      <c r="G1013" s="53"/>
      <c r="H1013" s="54"/>
      <c r="I1013" s="92"/>
      <c r="J1013" s="93"/>
    </row>
    <row r="1014" spans="1:10" x14ac:dyDescent="0.25">
      <c r="A1014" s="72" t="s">
        <v>1754</v>
      </c>
      <c r="B1014" s="79" t="s">
        <v>1193</v>
      </c>
      <c r="C1014" s="80" t="s">
        <v>1755</v>
      </c>
      <c r="D1014" s="81" t="s">
        <v>1756</v>
      </c>
      <c r="E1014" s="82" t="s">
        <v>1566</v>
      </c>
      <c r="F1014" s="52">
        <v>172</v>
      </c>
      <c r="G1014" s="53"/>
      <c r="H1014" s="54"/>
      <c r="I1014" s="92"/>
      <c r="J1014" s="93"/>
    </row>
    <row r="1015" spans="1:10" x14ac:dyDescent="0.25">
      <c r="A1015" s="72" t="s">
        <v>1757</v>
      </c>
      <c r="B1015" s="79" t="s">
        <v>1193</v>
      </c>
      <c r="C1015" s="80" t="s">
        <v>1758</v>
      </c>
      <c r="D1015" s="81" t="s">
        <v>1759</v>
      </c>
      <c r="E1015" s="82" t="s">
        <v>1566</v>
      </c>
      <c r="F1015" s="52">
        <v>20</v>
      </c>
      <c r="G1015" s="53"/>
      <c r="H1015" s="54"/>
      <c r="I1015" s="92"/>
      <c r="J1015" s="93"/>
    </row>
    <row r="1016" spans="1:10" x14ac:dyDescent="0.25">
      <c r="A1016" s="72" t="s">
        <v>1760</v>
      </c>
      <c r="B1016" s="79" t="s">
        <v>1193</v>
      </c>
      <c r="C1016" s="80" t="s">
        <v>1761</v>
      </c>
      <c r="D1016" s="81" t="s">
        <v>1762</v>
      </c>
      <c r="E1016" s="82" t="s">
        <v>1566</v>
      </c>
      <c r="F1016" s="52">
        <v>38</v>
      </c>
      <c r="G1016" s="53"/>
      <c r="H1016" s="54"/>
      <c r="I1016" s="92"/>
      <c r="J1016" s="93"/>
    </row>
    <row r="1017" spans="1:10" x14ac:dyDescent="0.25">
      <c r="A1017" s="72" t="s">
        <v>1763</v>
      </c>
      <c r="B1017" s="79" t="s">
        <v>1193</v>
      </c>
      <c r="C1017" s="80" t="s">
        <v>1764</v>
      </c>
      <c r="D1017" s="81" t="s">
        <v>1765</v>
      </c>
      <c r="E1017" s="82" t="s">
        <v>1566</v>
      </c>
      <c r="F1017" s="52">
        <v>114</v>
      </c>
      <c r="G1017" s="53"/>
      <c r="H1017" s="54"/>
      <c r="I1017" s="92"/>
      <c r="J1017" s="93"/>
    </row>
    <row r="1018" spans="1:10" x14ac:dyDescent="0.25">
      <c r="A1018" s="72" t="s">
        <v>1766</v>
      </c>
      <c r="B1018" s="79" t="s">
        <v>1193</v>
      </c>
      <c r="C1018" s="80" t="s">
        <v>1767</v>
      </c>
      <c r="D1018" s="81" t="s">
        <v>1768</v>
      </c>
      <c r="E1018" s="82" t="s">
        <v>1566</v>
      </c>
      <c r="F1018" s="52">
        <v>144</v>
      </c>
      <c r="G1018" s="53"/>
      <c r="H1018" s="54"/>
      <c r="I1018" s="92"/>
      <c r="J1018" s="93"/>
    </row>
    <row r="1019" spans="1:10" x14ac:dyDescent="0.25">
      <c r="A1019" s="72" t="s">
        <v>1769</v>
      </c>
      <c r="B1019" s="79" t="s">
        <v>1193</v>
      </c>
      <c r="C1019" s="80" t="s">
        <v>1770</v>
      </c>
      <c r="D1019" s="81" t="s">
        <v>1771</v>
      </c>
      <c r="E1019" s="82" t="s">
        <v>1566</v>
      </c>
      <c r="F1019" s="52">
        <v>12</v>
      </c>
      <c r="G1019" s="53"/>
      <c r="H1019" s="54"/>
      <c r="I1019" s="92"/>
      <c r="J1019" s="93"/>
    </row>
    <row r="1020" spans="1:10" x14ac:dyDescent="0.25">
      <c r="A1020" s="72" t="s">
        <v>1772</v>
      </c>
      <c r="B1020" s="79" t="s">
        <v>1193</v>
      </c>
      <c r="C1020" s="80" t="s">
        <v>1773</v>
      </c>
      <c r="D1020" s="81" t="s">
        <v>1774</v>
      </c>
      <c r="E1020" s="82" t="s">
        <v>1566</v>
      </c>
      <c r="F1020" s="52">
        <v>14</v>
      </c>
      <c r="G1020" s="53"/>
      <c r="H1020" s="54"/>
      <c r="I1020" s="92"/>
      <c r="J1020" s="93"/>
    </row>
    <row r="1021" spans="1:10" x14ac:dyDescent="0.25">
      <c r="A1021" s="72" t="s">
        <v>1775</v>
      </c>
      <c r="B1021" s="79" t="s">
        <v>1193</v>
      </c>
      <c r="C1021" s="80" t="s">
        <v>1776</v>
      </c>
      <c r="D1021" s="81" t="s">
        <v>1777</v>
      </c>
      <c r="E1021" s="82" t="s">
        <v>1566</v>
      </c>
      <c r="F1021" s="52">
        <v>8</v>
      </c>
      <c r="G1021" s="53"/>
      <c r="H1021" s="54"/>
      <c r="I1021" s="92"/>
      <c r="J1021" s="93"/>
    </row>
    <row r="1022" spans="1:10" x14ac:dyDescent="0.25">
      <c r="A1022" s="72" t="s">
        <v>1778</v>
      </c>
      <c r="B1022" s="79" t="s">
        <v>1193</v>
      </c>
      <c r="C1022" s="80"/>
      <c r="D1022" s="81" t="s">
        <v>1779</v>
      </c>
      <c r="E1022" s="82" t="s">
        <v>96</v>
      </c>
      <c r="F1022" s="52">
        <v>0</v>
      </c>
      <c r="G1022" s="53"/>
      <c r="H1022" s="54"/>
      <c r="I1022" s="92"/>
      <c r="J1022" s="93"/>
    </row>
    <row r="1023" spans="1:10" x14ac:dyDescent="0.25">
      <c r="A1023" s="72" t="s">
        <v>1780</v>
      </c>
      <c r="B1023" s="79" t="s">
        <v>1193</v>
      </c>
      <c r="C1023" s="80"/>
      <c r="D1023" s="81" t="s">
        <v>1781</v>
      </c>
      <c r="E1023" s="82" t="s">
        <v>96</v>
      </c>
      <c r="F1023" s="52">
        <v>0</v>
      </c>
      <c r="G1023" s="53"/>
      <c r="H1023" s="54"/>
      <c r="I1023" s="92"/>
      <c r="J1023" s="93"/>
    </row>
    <row r="1024" spans="1:10" x14ac:dyDescent="0.25">
      <c r="A1024" s="72" t="s">
        <v>1782</v>
      </c>
      <c r="B1024" s="79" t="s">
        <v>1193</v>
      </c>
      <c r="C1024" s="80" t="s">
        <v>1783</v>
      </c>
      <c r="D1024" s="81" t="s">
        <v>1784</v>
      </c>
      <c r="E1024" s="82" t="s">
        <v>1566</v>
      </c>
      <c r="F1024" s="52">
        <v>6</v>
      </c>
      <c r="G1024" s="53"/>
      <c r="H1024" s="54"/>
      <c r="I1024" s="92"/>
      <c r="J1024" s="93"/>
    </row>
    <row r="1025" spans="1:10" x14ac:dyDescent="0.25">
      <c r="A1025" s="72" t="s">
        <v>1785</v>
      </c>
      <c r="B1025" s="79" t="s">
        <v>1193</v>
      </c>
      <c r="C1025" s="80" t="s">
        <v>1786</v>
      </c>
      <c r="D1025" s="81" t="s">
        <v>1787</v>
      </c>
      <c r="E1025" s="82" t="s">
        <v>1566</v>
      </c>
      <c r="F1025" s="52">
        <v>2</v>
      </c>
      <c r="G1025" s="53"/>
      <c r="H1025" s="54"/>
      <c r="I1025" s="92"/>
      <c r="J1025" s="93"/>
    </row>
    <row r="1026" spans="1:10" x14ac:dyDescent="0.25">
      <c r="A1026" s="72" t="s">
        <v>1788</v>
      </c>
      <c r="B1026" s="79" t="s">
        <v>1193</v>
      </c>
      <c r="C1026" s="80" t="s">
        <v>1789</v>
      </c>
      <c r="D1026" s="81" t="s">
        <v>1790</v>
      </c>
      <c r="E1026" s="82" t="s">
        <v>1566</v>
      </c>
      <c r="F1026" s="52">
        <v>6</v>
      </c>
      <c r="G1026" s="53"/>
      <c r="H1026" s="54"/>
      <c r="I1026" s="92"/>
      <c r="J1026" s="93"/>
    </row>
    <row r="1027" spans="1:10" x14ac:dyDescent="0.25">
      <c r="A1027" s="72" t="s">
        <v>1791</v>
      </c>
      <c r="B1027" s="79" t="s">
        <v>1193</v>
      </c>
      <c r="C1027" s="80"/>
      <c r="D1027" s="81" t="s">
        <v>1792</v>
      </c>
      <c r="E1027" s="82" t="s">
        <v>96</v>
      </c>
      <c r="F1027" s="52">
        <v>0</v>
      </c>
      <c r="G1027" s="53"/>
      <c r="H1027" s="54"/>
      <c r="I1027" s="92"/>
      <c r="J1027" s="93"/>
    </row>
    <row r="1028" spans="1:10" x14ac:dyDescent="0.25">
      <c r="A1028" s="72" t="s">
        <v>1793</v>
      </c>
      <c r="B1028" s="79" t="s">
        <v>1193</v>
      </c>
      <c r="C1028" s="80"/>
      <c r="D1028" s="81" t="s">
        <v>1794</v>
      </c>
      <c r="E1028" s="82" t="s">
        <v>96</v>
      </c>
      <c r="F1028" s="52">
        <v>0</v>
      </c>
      <c r="G1028" s="53"/>
      <c r="H1028" s="54"/>
      <c r="I1028" s="92"/>
      <c r="J1028" s="93"/>
    </row>
    <row r="1029" spans="1:10" x14ac:dyDescent="0.25">
      <c r="A1029" s="72" t="s">
        <v>1795</v>
      </c>
      <c r="B1029" s="79" t="s">
        <v>1193</v>
      </c>
      <c r="C1029" s="80"/>
      <c r="D1029" s="81" t="s">
        <v>1560</v>
      </c>
      <c r="E1029" s="82" t="s">
        <v>96</v>
      </c>
      <c r="F1029" s="52">
        <v>0</v>
      </c>
      <c r="G1029" s="53"/>
      <c r="H1029" s="54"/>
      <c r="I1029" s="92"/>
      <c r="J1029" s="93"/>
    </row>
    <row r="1030" spans="1:10" x14ac:dyDescent="0.25">
      <c r="A1030" s="72" t="s">
        <v>1796</v>
      </c>
      <c r="B1030" s="79" t="s">
        <v>1193</v>
      </c>
      <c r="C1030" s="80"/>
      <c r="D1030" s="81" t="s">
        <v>1797</v>
      </c>
      <c r="E1030" s="82" t="s">
        <v>96</v>
      </c>
      <c r="F1030" s="52">
        <v>0</v>
      </c>
      <c r="G1030" s="53"/>
      <c r="H1030" s="54"/>
      <c r="I1030" s="92"/>
      <c r="J1030" s="93"/>
    </row>
    <row r="1031" spans="1:10" x14ac:dyDescent="0.25">
      <c r="A1031" s="72" t="s">
        <v>1798</v>
      </c>
      <c r="B1031" s="79" t="s">
        <v>1193</v>
      </c>
      <c r="C1031" s="80" t="s">
        <v>1799</v>
      </c>
      <c r="D1031" s="81" t="s">
        <v>1800</v>
      </c>
      <c r="E1031" s="82" t="s">
        <v>1566</v>
      </c>
      <c r="F1031" s="52">
        <v>9065.8700000000008</v>
      </c>
      <c r="G1031" s="53"/>
      <c r="H1031" s="54"/>
      <c r="I1031" s="92"/>
      <c r="J1031" s="93"/>
    </row>
    <row r="1032" spans="1:10" x14ac:dyDescent="0.25">
      <c r="A1032" s="72" t="s">
        <v>2114</v>
      </c>
      <c r="B1032" s="79" t="s">
        <v>1193</v>
      </c>
      <c r="C1032" s="80" t="s">
        <v>1801</v>
      </c>
      <c r="D1032" s="81" t="s">
        <v>1802</v>
      </c>
      <c r="E1032" s="82" t="s">
        <v>1566</v>
      </c>
      <c r="F1032" s="52">
        <v>9065.8700000000008</v>
      </c>
      <c r="G1032" s="53"/>
      <c r="H1032" s="54"/>
      <c r="I1032" s="92"/>
      <c r="J1032" s="93"/>
    </row>
    <row r="1033" spans="1:10" x14ac:dyDescent="0.25">
      <c r="A1033" s="72" t="s">
        <v>1803</v>
      </c>
      <c r="B1033" s="79" t="s">
        <v>1193</v>
      </c>
      <c r="C1033" s="80" t="s">
        <v>1801</v>
      </c>
      <c r="D1033" s="81" t="s">
        <v>31</v>
      </c>
      <c r="E1033" s="82" t="s">
        <v>96</v>
      </c>
      <c r="F1033" s="52">
        <v>0</v>
      </c>
      <c r="G1033" s="53"/>
      <c r="H1033" s="54"/>
      <c r="I1033" s="92"/>
      <c r="J1033" s="93"/>
    </row>
    <row r="1034" spans="1:10" x14ac:dyDescent="0.25">
      <c r="A1034" s="72" t="s">
        <v>1804</v>
      </c>
      <c r="B1034" s="79" t="s">
        <v>1193</v>
      </c>
      <c r="C1034" s="80"/>
      <c r="D1034" s="81" t="s">
        <v>1805</v>
      </c>
      <c r="E1034" s="82" t="s">
        <v>96</v>
      </c>
      <c r="F1034" s="52">
        <v>0</v>
      </c>
      <c r="G1034" s="53"/>
      <c r="H1034" s="54"/>
      <c r="I1034" s="92"/>
      <c r="J1034" s="93"/>
    </row>
    <row r="1035" spans="1:10" x14ac:dyDescent="0.25">
      <c r="A1035" s="72" t="s">
        <v>1806</v>
      </c>
      <c r="B1035" s="79" t="s">
        <v>1193</v>
      </c>
      <c r="C1035" s="80" t="s">
        <v>1807</v>
      </c>
      <c r="D1035" s="81" t="s">
        <v>1808</v>
      </c>
      <c r="E1035" s="82" t="s">
        <v>1583</v>
      </c>
      <c r="F1035" s="52">
        <v>90.66</v>
      </c>
      <c r="G1035" s="53"/>
      <c r="H1035" s="54"/>
      <c r="I1035" s="92"/>
      <c r="J1035" s="93"/>
    </row>
    <row r="1036" spans="1:10" x14ac:dyDescent="0.25">
      <c r="A1036" s="72" t="s">
        <v>1809</v>
      </c>
      <c r="B1036" s="79" t="s">
        <v>1193</v>
      </c>
      <c r="C1036" s="80"/>
      <c r="D1036" s="81" t="s">
        <v>1810</v>
      </c>
      <c r="E1036" s="82" t="s">
        <v>96</v>
      </c>
      <c r="F1036" s="52">
        <v>0</v>
      </c>
      <c r="G1036" s="53"/>
      <c r="H1036" s="54"/>
      <c r="I1036" s="92"/>
      <c r="J1036" s="93"/>
    </row>
    <row r="1037" spans="1:10" x14ac:dyDescent="0.25">
      <c r="A1037" s="72" t="s">
        <v>1811</v>
      </c>
      <c r="B1037" s="79" t="s">
        <v>1193</v>
      </c>
      <c r="C1037" s="80" t="s">
        <v>1812</v>
      </c>
      <c r="D1037" s="81" t="s">
        <v>1575</v>
      </c>
      <c r="E1037" s="82" t="s">
        <v>1566</v>
      </c>
      <c r="F1037" s="52">
        <v>17303.740000000002</v>
      </c>
      <c r="G1037" s="53"/>
      <c r="H1037" s="54"/>
      <c r="I1037" s="92"/>
      <c r="J1037" s="93"/>
    </row>
    <row r="1038" spans="1:10" x14ac:dyDescent="0.25">
      <c r="A1038" s="72" t="s">
        <v>1813</v>
      </c>
      <c r="B1038" s="79" t="s">
        <v>1193</v>
      </c>
      <c r="C1038" s="80"/>
      <c r="D1038" s="81" t="s">
        <v>1577</v>
      </c>
      <c r="E1038" s="82" t="s">
        <v>96</v>
      </c>
      <c r="F1038" s="52">
        <v>0</v>
      </c>
      <c r="G1038" s="53"/>
      <c r="H1038" s="54"/>
      <c r="I1038" s="92"/>
      <c r="J1038" s="93"/>
    </row>
    <row r="1039" spans="1:10" ht="24" x14ac:dyDescent="0.25">
      <c r="A1039" s="72" t="s">
        <v>1814</v>
      </c>
      <c r="B1039" s="79" t="s">
        <v>1193</v>
      </c>
      <c r="C1039" s="80"/>
      <c r="D1039" s="81" t="s">
        <v>1815</v>
      </c>
      <c r="E1039" s="82" t="s">
        <v>96</v>
      </c>
      <c r="F1039" s="52">
        <v>0</v>
      </c>
      <c r="G1039" s="53"/>
      <c r="H1039" s="54"/>
      <c r="I1039" s="92"/>
      <c r="J1039" s="93"/>
    </row>
    <row r="1040" spans="1:10" x14ac:dyDescent="0.25">
      <c r="A1040" s="72" t="s">
        <v>1816</v>
      </c>
      <c r="B1040" s="79" t="s">
        <v>1193</v>
      </c>
      <c r="C1040" s="80" t="s">
        <v>1817</v>
      </c>
      <c r="D1040" s="81" t="s">
        <v>1818</v>
      </c>
      <c r="E1040" s="82" t="s">
        <v>1583</v>
      </c>
      <c r="F1040" s="52">
        <v>12112.62</v>
      </c>
      <c r="G1040" s="53"/>
      <c r="H1040" s="54"/>
      <c r="I1040" s="92"/>
      <c r="J1040" s="93"/>
    </row>
    <row r="1041" spans="1:10" x14ac:dyDescent="0.25">
      <c r="A1041" s="72" t="s">
        <v>1819</v>
      </c>
      <c r="B1041" s="79" t="s">
        <v>1193</v>
      </c>
      <c r="C1041" s="80" t="s">
        <v>1820</v>
      </c>
      <c r="D1041" s="81" t="s">
        <v>1821</v>
      </c>
      <c r="E1041" s="82" t="s">
        <v>1583</v>
      </c>
      <c r="F1041" s="52">
        <v>1778.8</v>
      </c>
      <c r="G1041" s="53"/>
      <c r="H1041" s="54"/>
      <c r="I1041" s="92"/>
      <c r="J1041" s="93"/>
    </row>
    <row r="1042" spans="1:10" x14ac:dyDescent="0.25">
      <c r="A1042" s="72" t="s">
        <v>1822</v>
      </c>
      <c r="B1042" s="79" t="s">
        <v>1193</v>
      </c>
      <c r="C1042" s="80"/>
      <c r="D1042" s="81" t="s">
        <v>1823</v>
      </c>
      <c r="E1042" s="82" t="s">
        <v>96</v>
      </c>
      <c r="F1042" s="52">
        <v>0</v>
      </c>
      <c r="G1042" s="53"/>
      <c r="H1042" s="54"/>
      <c r="I1042" s="92"/>
      <c r="J1042" s="93"/>
    </row>
    <row r="1043" spans="1:10" x14ac:dyDescent="0.25">
      <c r="A1043" s="72" t="s">
        <v>1824</v>
      </c>
      <c r="B1043" s="79" t="s">
        <v>1193</v>
      </c>
      <c r="C1043" s="80" t="s">
        <v>1825</v>
      </c>
      <c r="D1043" s="81" t="s">
        <v>1588</v>
      </c>
      <c r="E1043" s="82" t="s">
        <v>1583</v>
      </c>
      <c r="F1043" s="52">
        <v>2383.21</v>
      </c>
      <c r="G1043" s="53"/>
      <c r="H1043" s="54"/>
      <c r="I1043" s="92"/>
      <c r="J1043" s="93"/>
    </row>
    <row r="1044" spans="1:10" x14ac:dyDescent="0.25">
      <c r="A1044" s="72" t="s">
        <v>1826</v>
      </c>
      <c r="B1044" s="79" t="s">
        <v>1193</v>
      </c>
      <c r="C1044" s="80" t="s">
        <v>1827</v>
      </c>
      <c r="D1044" s="81" t="s">
        <v>1591</v>
      </c>
      <c r="E1044" s="82" t="s">
        <v>1583</v>
      </c>
      <c r="F1044" s="52">
        <v>11320.66</v>
      </c>
      <c r="G1044" s="53"/>
      <c r="H1044" s="54"/>
      <c r="I1044" s="92"/>
      <c r="J1044" s="93"/>
    </row>
    <row r="1045" spans="1:10" x14ac:dyDescent="0.25">
      <c r="A1045" s="72" t="s">
        <v>1828</v>
      </c>
      <c r="B1045" s="79" t="s">
        <v>1193</v>
      </c>
      <c r="C1045" s="80"/>
      <c r="D1045" s="81" t="s">
        <v>1593</v>
      </c>
      <c r="E1045" s="82" t="s">
        <v>96</v>
      </c>
      <c r="F1045" s="52">
        <v>0</v>
      </c>
      <c r="G1045" s="53"/>
      <c r="H1045" s="54"/>
      <c r="I1045" s="92"/>
      <c r="J1045" s="93"/>
    </row>
    <row r="1046" spans="1:10" x14ac:dyDescent="0.25">
      <c r="A1046" s="72" t="s">
        <v>1829</v>
      </c>
      <c r="B1046" s="79" t="s">
        <v>1193</v>
      </c>
      <c r="C1046" s="80" t="s">
        <v>1830</v>
      </c>
      <c r="D1046" s="81" t="s">
        <v>1588</v>
      </c>
      <c r="E1046" s="82" t="s">
        <v>1583</v>
      </c>
      <c r="F1046" s="52">
        <v>2383.21</v>
      </c>
      <c r="G1046" s="53"/>
      <c r="H1046" s="54"/>
      <c r="I1046" s="92"/>
      <c r="J1046" s="93"/>
    </row>
    <row r="1047" spans="1:10" x14ac:dyDescent="0.25">
      <c r="A1047" s="72" t="s">
        <v>1831</v>
      </c>
      <c r="B1047" s="79" t="s">
        <v>1193</v>
      </c>
      <c r="C1047" s="80" t="s">
        <v>1832</v>
      </c>
      <c r="D1047" s="81" t="s">
        <v>1598</v>
      </c>
      <c r="E1047" s="82" t="s">
        <v>1583</v>
      </c>
      <c r="F1047" s="52">
        <v>11320.66</v>
      </c>
      <c r="G1047" s="53"/>
      <c r="H1047" s="54"/>
      <c r="I1047" s="92"/>
      <c r="J1047" s="93"/>
    </row>
    <row r="1048" spans="1:10" x14ac:dyDescent="0.25">
      <c r="A1048" s="72" t="s">
        <v>1833</v>
      </c>
      <c r="B1048" s="79" t="s">
        <v>1193</v>
      </c>
      <c r="C1048" s="80"/>
      <c r="D1048" s="81" t="s">
        <v>1834</v>
      </c>
      <c r="E1048" s="82" t="s">
        <v>96</v>
      </c>
      <c r="F1048" s="52">
        <v>0</v>
      </c>
      <c r="G1048" s="53"/>
      <c r="H1048" s="54"/>
      <c r="I1048" s="92"/>
      <c r="J1048" s="93"/>
    </row>
    <row r="1049" spans="1:10" x14ac:dyDescent="0.25">
      <c r="A1049" s="72" t="s">
        <v>1835</v>
      </c>
      <c r="B1049" s="79" t="s">
        <v>1193</v>
      </c>
      <c r="C1049" s="80" t="s">
        <v>1836</v>
      </c>
      <c r="D1049" s="81" t="s">
        <v>1837</v>
      </c>
      <c r="E1049" s="82" t="s">
        <v>1583</v>
      </c>
      <c r="F1049" s="52">
        <v>234.44</v>
      </c>
      <c r="G1049" s="53"/>
      <c r="H1049" s="54"/>
      <c r="I1049" s="92"/>
      <c r="J1049" s="93"/>
    </row>
    <row r="1050" spans="1:10" x14ac:dyDescent="0.25">
      <c r="A1050" s="72" t="s">
        <v>1838</v>
      </c>
      <c r="B1050" s="79" t="s">
        <v>1193</v>
      </c>
      <c r="C1050" s="80"/>
      <c r="D1050" s="81" t="s">
        <v>1839</v>
      </c>
      <c r="E1050" s="82" t="s">
        <v>96</v>
      </c>
      <c r="F1050" s="52">
        <v>0</v>
      </c>
      <c r="G1050" s="53"/>
      <c r="H1050" s="54"/>
      <c r="I1050" s="92"/>
      <c r="J1050" s="93"/>
    </row>
    <row r="1051" spans="1:10" x14ac:dyDescent="0.25">
      <c r="A1051" s="72" t="s">
        <v>1840</v>
      </c>
      <c r="B1051" s="79" t="s">
        <v>1193</v>
      </c>
      <c r="C1051" s="80" t="s">
        <v>1841</v>
      </c>
      <c r="D1051" s="81" t="s">
        <v>1842</v>
      </c>
      <c r="E1051" s="82" t="s">
        <v>1843</v>
      </c>
      <c r="F1051" s="52">
        <v>1406.64</v>
      </c>
      <c r="G1051" s="53"/>
      <c r="H1051" s="54"/>
      <c r="I1051" s="92"/>
      <c r="J1051" s="93"/>
    </row>
    <row r="1052" spans="1:10" x14ac:dyDescent="0.25">
      <c r="A1052" s="72" t="s">
        <v>1844</v>
      </c>
      <c r="B1052" s="79" t="s">
        <v>2</v>
      </c>
      <c r="C1052" s="80"/>
      <c r="D1052" s="81" t="s">
        <v>1845</v>
      </c>
      <c r="E1052" s="82" t="s">
        <v>96</v>
      </c>
      <c r="F1052" s="52">
        <v>0</v>
      </c>
      <c r="G1052" s="53"/>
      <c r="H1052" s="54"/>
      <c r="I1052" s="92"/>
      <c r="J1052" s="93"/>
    </row>
    <row r="1053" spans="1:10" x14ac:dyDescent="0.25">
      <c r="A1053" s="72" t="s">
        <v>1846</v>
      </c>
      <c r="B1053" s="79" t="s">
        <v>2</v>
      </c>
      <c r="C1053" s="80"/>
      <c r="D1053" s="81" t="s">
        <v>1847</v>
      </c>
      <c r="E1053" s="82" t="s">
        <v>96</v>
      </c>
      <c r="F1053" s="52">
        <v>0</v>
      </c>
      <c r="G1053" s="53"/>
      <c r="H1053" s="54"/>
      <c r="I1053" s="92"/>
      <c r="J1053" s="93"/>
    </row>
    <row r="1054" spans="1:10" x14ac:dyDescent="0.25">
      <c r="A1054" s="72" t="s">
        <v>1848</v>
      </c>
      <c r="B1054" s="79" t="s">
        <v>1193</v>
      </c>
      <c r="C1054" s="80" t="s">
        <v>1849</v>
      </c>
      <c r="D1054" s="81" t="s">
        <v>1850</v>
      </c>
      <c r="E1054" s="82" t="s">
        <v>1851</v>
      </c>
      <c r="F1054" s="52">
        <v>7690.55</v>
      </c>
      <c r="G1054" s="53"/>
      <c r="H1054" s="54"/>
      <c r="I1054" s="92"/>
      <c r="J1054" s="93"/>
    </row>
    <row r="1055" spans="1:10" x14ac:dyDescent="0.25">
      <c r="A1055" s="72" t="s">
        <v>1852</v>
      </c>
      <c r="B1055" s="79" t="s">
        <v>1193</v>
      </c>
      <c r="C1055" s="80"/>
      <c r="D1055" s="81" t="s">
        <v>1853</v>
      </c>
      <c r="E1055" s="82" t="s">
        <v>96</v>
      </c>
      <c r="F1055" s="52">
        <v>0</v>
      </c>
      <c r="G1055" s="53"/>
      <c r="H1055" s="54"/>
      <c r="I1055" s="92"/>
      <c r="J1055" s="93"/>
    </row>
    <row r="1056" spans="1:10" x14ac:dyDescent="0.25">
      <c r="A1056" s="72" t="s">
        <v>1854</v>
      </c>
      <c r="B1056" s="79" t="s">
        <v>1193</v>
      </c>
      <c r="C1056" s="80" t="s">
        <v>1855</v>
      </c>
      <c r="D1056" s="81" t="s">
        <v>1856</v>
      </c>
      <c r="E1056" s="82" t="s">
        <v>1851</v>
      </c>
      <c r="F1056" s="52">
        <v>3312</v>
      </c>
      <c r="G1056" s="53"/>
      <c r="H1056" s="54"/>
      <c r="I1056" s="92"/>
      <c r="J1056" s="93"/>
    </row>
    <row r="1057" spans="1:10" x14ac:dyDescent="0.25">
      <c r="A1057" s="72" t="s">
        <v>1857</v>
      </c>
      <c r="B1057" s="79" t="s">
        <v>1193</v>
      </c>
      <c r="C1057" s="80"/>
      <c r="D1057" s="81" t="s">
        <v>1858</v>
      </c>
      <c r="E1057" s="82" t="s">
        <v>96</v>
      </c>
      <c r="F1057" s="52">
        <v>0</v>
      </c>
      <c r="G1057" s="53"/>
      <c r="H1057" s="54"/>
      <c r="I1057" s="92"/>
      <c r="J1057" s="93"/>
    </row>
    <row r="1058" spans="1:10" x14ac:dyDescent="0.25">
      <c r="A1058" s="72" t="s">
        <v>1859</v>
      </c>
      <c r="B1058" s="79" t="s">
        <v>1193</v>
      </c>
      <c r="C1058" s="80"/>
      <c r="D1058" s="81" t="s">
        <v>1860</v>
      </c>
      <c r="E1058" s="82" t="s">
        <v>96</v>
      </c>
      <c r="F1058" s="52">
        <v>0</v>
      </c>
      <c r="G1058" s="53"/>
      <c r="H1058" s="54"/>
      <c r="I1058" s="92"/>
      <c r="J1058" s="93"/>
    </row>
    <row r="1059" spans="1:10" x14ac:dyDescent="0.25">
      <c r="A1059" s="72" t="s">
        <v>1861</v>
      </c>
      <c r="B1059" s="79" t="s">
        <v>1193</v>
      </c>
      <c r="C1059" s="80" t="s">
        <v>1862</v>
      </c>
      <c r="D1059" s="81" t="s">
        <v>1863</v>
      </c>
      <c r="E1059" s="82" t="s">
        <v>1656</v>
      </c>
      <c r="F1059" s="52">
        <v>1</v>
      </c>
      <c r="G1059" s="53"/>
      <c r="H1059" s="54"/>
      <c r="I1059" s="92"/>
      <c r="J1059" s="93"/>
    </row>
    <row r="1060" spans="1:10" x14ac:dyDescent="0.25">
      <c r="A1060" s="72" t="s">
        <v>1864</v>
      </c>
      <c r="B1060" s="79" t="s">
        <v>1193</v>
      </c>
      <c r="C1060" s="80" t="s">
        <v>1865</v>
      </c>
      <c r="D1060" s="81" t="s">
        <v>1866</v>
      </c>
      <c r="E1060" s="82" t="s">
        <v>1656</v>
      </c>
      <c r="F1060" s="52">
        <v>9065.8700000000008</v>
      </c>
      <c r="G1060" s="53"/>
      <c r="H1060" s="54"/>
      <c r="I1060" s="92"/>
      <c r="J1060" s="93"/>
    </row>
    <row r="1061" spans="1:10" x14ac:dyDescent="0.25">
      <c r="A1061" s="72" t="s">
        <v>1867</v>
      </c>
      <c r="B1061" s="79" t="s">
        <v>1193</v>
      </c>
      <c r="C1061" s="80" t="s">
        <v>1868</v>
      </c>
      <c r="D1061" s="81" t="s">
        <v>1869</v>
      </c>
      <c r="E1061" s="82" t="s">
        <v>1566</v>
      </c>
      <c r="F1061" s="52">
        <v>9065.8700000000008</v>
      </c>
      <c r="G1061" s="53"/>
      <c r="H1061" s="54"/>
      <c r="I1061" s="92"/>
      <c r="J1061" s="93"/>
    </row>
    <row r="1062" spans="1:10" x14ac:dyDescent="0.25">
      <c r="A1062" s="72" t="s">
        <v>1870</v>
      </c>
      <c r="B1062" s="79" t="s">
        <v>1193</v>
      </c>
      <c r="C1062" s="80" t="s">
        <v>1871</v>
      </c>
      <c r="D1062" s="81" t="s">
        <v>1872</v>
      </c>
      <c r="E1062" s="82" t="s">
        <v>1873</v>
      </c>
      <c r="F1062" s="52">
        <v>90.66</v>
      </c>
      <c r="G1062" s="53"/>
      <c r="H1062" s="54"/>
      <c r="I1062" s="92"/>
      <c r="J1062" s="93"/>
    </row>
    <row r="1063" spans="1:10" x14ac:dyDescent="0.25">
      <c r="A1063" s="72" t="s">
        <v>1874</v>
      </c>
      <c r="B1063" s="79" t="s">
        <v>1193</v>
      </c>
      <c r="C1063" s="80"/>
      <c r="D1063" s="81" t="s">
        <v>1600</v>
      </c>
      <c r="E1063" s="82" t="s">
        <v>96</v>
      </c>
      <c r="F1063" s="52">
        <v>0</v>
      </c>
      <c r="G1063" s="53"/>
      <c r="H1063" s="54"/>
      <c r="I1063" s="92"/>
      <c r="J1063" s="93"/>
    </row>
    <row r="1064" spans="1:10" x14ac:dyDescent="0.25">
      <c r="A1064" s="72" t="s">
        <v>1875</v>
      </c>
      <c r="B1064" s="79" t="s">
        <v>1193</v>
      </c>
      <c r="C1064" s="80"/>
      <c r="D1064" s="81" t="s">
        <v>1876</v>
      </c>
      <c r="E1064" s="82" t="s">
        <v>96</v>
      </c>
      <c r="F1064" s="52">
        <v>0</v>
      </c>
      <c r="G1064" s="53"/>
      <c r="H1064" s="54"/>
      <c r="I1064" s="92"/>
      <c r="J1064" s="93"/>
    </row>
    <row r="1065" spans="1:10" x14ac:dyDescent="0.25">
      <c r="A1065" s="72" t="s">
        <v>1877</v>
      </c>
      <c r="B1065" s="79" t="s">
        <v>1193</v>
      </c>
      <c r="C1065" s="80" t="s">
        <v>1878</v>
      </c>
      <c r="D1065" s="81" t="s">
        <v>1614</v>
      </c>
      <c r="E1065" s="82" t="s">
        <v>1566</v>
      </c>
      <c r="F1065" s="52">
        <v>8651.8700000000008</v>
      </c>
      <c r="G1065" s="53"/>
      <c r="H1065" s="54"/>
      <c r="I1065" s="92"/>
      <c r="J1065" s="93"/>
    </row>
    <row r="1066" spans="1:10" x14ac:dyDescent="0.25">
      <c r="A1066" s="72" t="s">
        <v>1879</v>
      </c>
      <c r="B1066" s="79" t="s">
        <v>1193</v>
      </c>
      <c r="C1066" s="80" t="s">
        <v>1880</v>
      </c>
      <c r="D1066" s="81" t="s">
        <v>1623</v>
      </c>
      <c r="E1066" s="82" t="s">
        <v>1566</v>
      </c>
      <c r="F1066" s="52">
        <v>314</v>
      </c>
      <c r="G1066" s="53"/>
      <c r="H1066" s="54"/>
      <c r="I1066" s="92"/>
      <c r="J1066" s="93"/>
    </row>
    <row r="1067" spans="1:10" x14ac:dyDescent="0.25">
      <c r="A1067" s="72" t="s">
        <v>1881</v>
      </c>
      <c r="B1067" s="79" t="s">
        <v>1193</v>
      </c>
      <c r="C1067" s="80" t="s">
        <v>1882</v>
      </c>
      <c r="D1067" s="81" t="s">
        <v>1626</v>
      </c>
      <c r="E1067" s="82" t="s">
        <v>1566</v>
      </c>
      <c r="F1067" s="52">
        <v>100</v>
      </c>
      <c r="G1067" s="53"/>
      <c r="H1067" s="54"/>
      <c r="I1067" s="92"/>
      <c r="J1067" s="93"/>
    </row>
    <row r="1068" spans="1:10" x14ac:dyDescent="0.25">
      <c r="A1068" s="72" t="s">
        <v>1883</v>
      </c>
      <c r="B1068" s="79" t="s">
        <v>1193</v>
      </c>
      <c r="C1068" s="80"/>
      <c r="D1068" s="81" t="s">
        <v>1884</v>
      </c>
      <c r="E1068" s="82" t="s">
        <v>96</v>
      </c>
      <c r="F1068" s="52">
        <v>0</v>
      </c>
      <c r="G1068" s="53"/>
      <c r="H1068" s="54"/>
      <c r="I1068" s="92"/>
      <c r="J1068" s="93"/>
    </row>
    <row r="1069" spans="1:10" x14ac:dyDescent="0.25">
      <c r="A1069" s="72" t="s">
        <v>1885</v>
      </c>
      <c r="B1069" s="79" t="s">
        <v>1193</v>
      </c>
      <c r="C1069" s="80" t="s">
        <v>1886</v>
      </c>
      <c r="D1069" s="81" t="s">
        <v>1617</v>
      </c>
      <c r="E1069" s="82" t="s">
        <v>1566</v>
      </c>
      <c r="F1069" s="52">
        <v>4</v>
      </c>
      <c r="G1069" s="53"/>
      <c r="H1069" s="54"/>
      <c r="I1069" s="92"/>
      <c r="J1069" s="93"/>
    </row>
    <row r="1070" spans="1:10" x14ac:dyDescent="0.25">
      <c r="A1070" s="72" t="s">
        <v>1887</v>
      </c>
      <c r="B1070" s="79" t="s">
        <v>1193</v>
      </c>
      <c r="C1070" s="80" t="s">
        <v>1888</v>
      </c>
      <c r="D1070" s="81" t="s">
        <v>1620</v>
      </c>
      <c r="E1070" s="82" t="s">
        <v>1566</v>
      </c>
      <c r="F1070" s="52">
        <v>10</v>
      </c>
      <c r="G1070" s="53"/>
      <c r="H1070" s="54"/>
      <c r="I1070" s="92"/>
      <c r="J1070" s="93"/>
    </row>
    <row r="1071" spans="1:10" x14ac:dyDescent="0.25">
      <c r="A1071" s="72" t="s">
        <v>1889</v>
      </c>
      <c r="B1071" s="79" t="s">
        <v>1193</v>
      </c>
      <c r="C1071" s="80"/>
      <c r="D1071" s="81" t="s">
        <v>1890</v>
      </c>
      <c r="E1071" s="82" t="s">
        <v>96</v>
      </c>
      <c r="F1071" s="52">
        <v>0</v>
      </c>
      <c r="G1071" s="53"/>
      <c r="H1071" s="54"/>
      <c r="I1071" s="92"/>
      <c r="J1071" s="93"/>
    </row>
    <row r="1072" spans="1:10" x14ac:dyDescent="0.25">
      <c r="A1072" s="72" t="s">
        <v>1891</v>
      </c>
      <c r="B1072" s="79" t="s">
        <v>1193</v>
      </c>
      <c r="C1072" s="80" t="s">
        <v>1892</v>
      </c>
      <c r="D1072" s="81" t="s">
        <v>1893</v>
      </c>
      <c r="E1072" s="82" t="s">
        <v>1656</v>
      </c>
      <c r="F1072" s="52">
        <v>124</v>
      </c>
      <c r="G1072" s="53"/>
      <c r="H1072" s="54"/>
      <c r="I1072" s="92"/>
      <c r="J1072" s="93"/>
    </row>
    <row r="1073" spans="1:10" x14ac:dyDescent="0.25">
      <c r="A1073" s="72" t="s">
        <v>1894</v>
      </c>
      <c r="B1073" s="79" t="s">
        <v>1193</v>
      </c>
      <c r="C1073" s="80" t="s">
        <v>1895</v>
      </c>
      <c r="D1073" s="81" t="s">
        <v>1896</v>
      </c>
      <c r="E1073" s="82" t="s">
        <v>1566</v>
      </c>
      <c r="F1073" s="52">
        <v>124</v>
      </c>
      <c r="G1073" s="53"/>
      <c r="H1073" s="54"/>
      <c r="I1073" s="92"/>
      <c r="J1073" s="93"/>
    </row>
    <row r="1074" spans="1:10" x14ac:dyDescent="0.25">
      <c r="A1074" s="72" t="s">
        <v>1897</v>
      </c>
      <c r="B1074" s="79" t="s">
        <v>1193</v>
      </c>
      <c r="C1074" s="80"/>
      <c r="D1074" s="81" t="s">
        <v>1898</v>
      </c>
      <c r="E1074" s="82" t="s">
        <v>96</v>
      </c>
      <c r="F1074" s="52">
        <v>0</v>
      </c>
      <c r="G1074" s="53"/>
      <c r="H1074" s="54"/>
      <c r="I1074" s="92"/>
      <c r="J1074" s="93"/>
    </row>
    <row r="1075" spans="1:10" x14ac:dyDescent="0.25">
      <c r="A1075" s="72" t="s">
        <v>1899</v>
      </c>
      <c r="B1075" s="79" t="s">
        <v>1193</v>
      </c>
      <c r="C1075" s="80" t="s">
        <v>1900</v>
      </c>
      <c r="D1075" s="81" t="s">
        <v>1893</v>
      </c>
      <c r="E1075" s="82" t="s">
        <v>1656</v>
      </c>
      <c r="F1075" s="52">
        <v>7</v>
      </c>
      <c r="G1075" s="53"/>
      <c r="H1075" s="54"/>
      <c r="I1075" s="92"/>
      <c r="J1075" s="93"/>
    </row>
    <row r="1076" spans="1:10" x14ac:dyDescent="0.25">
      <c r="A1076" s="72" t="s">
        <v>1901</v>
      </c>
      <c r="B1076" s="79" t="s">
        <v>1193</v>
      </c>
      <c r="C1076" s="80" t="s">
        <v>1902</v>
      </c>
      <c r="D1076" s="81" t="s">
        <v>1896</v>
      </c>
      <c r="E1076" s="82" t="s">
        <v>1566</v>
      </c>
      <c r="F1076" s="52">
        <v>18.5</v>
      </c>
      <c r="G1076" s="53"/>
      <c r="H1076" s="54"/>
      <c r="I1076" s="92"/>
      <c r="J1076" s="93"/>
    </row>
    <row r="1077" spans="1:10" x14ac:dyDescent="0.25">
      <c r="A1077" s="72" t="s">
        <v>1903</v>
      </c>
      <c r="B1077" s="79" t="s">
        <v>1193</v>
      </c>
      <c r="C1077" s="80"/>
      <c r="D1077" s="81" t="s">
        <v>1904</v>
      </c>
      <c r="E1077" s="82" t="s">
        <v>96</v>
      </c>
      <c r="F1077" s="52">
        <v>0</v>
      </c>
      <c r="G1077" s="53"/>
      <c r="H1077" s="54"/>
      <c r="I1077" s="92"/>
      <c r="J1077" s="93"/>
    </row>
    <row r="1078" spans="1:10" x14ac:dyDescent="0.25">
      <c r="A1078" s="72" t="s">
        <v>1905</v>
      </c>
      <c r="B1078" s="79" t="s">
        <v>1193</v>
      </c>
      <c r="C1078" s="80"/>
      <c r="D1078" s="81" t="s">
        <v>1906</v>
      </c>
      <c r="E1078" s="82" t="s">
        <v>96</v>
      </c>
      <c r="F1078" s="52">
        <v>0</v>
      </c>
      <c r="G1078" s="53"/>
      <c r="H1078" s="54"/>
      <c r="I1078" s="92"/>
      <c r="J1078" s="93"/>
    </row>
    <row r="1079" spans="1:10" x14ac:dyDescent="0.25">
      <c r="A1079" s="72" t="s">
        <v>1907</v>
      </c>
      <c r="B1079" s="79" t="s">
        <v>1193</v>
      </c>
      <c r="C1079" s="80" t="s">
        <v>1908</v>
      </c>
      <c r="D1079" s="81" t="s">
        <v>1909</v>
      </c>
      <c r="E1079" s="82" t="s">
        <v>1851</v>
      </c>
      <c r="F1079" s="52">
        <v>2241.7199999999998</v>
      </c>
      <c r="G1079" s="53"/>
      <c r="H1079" s="54"/>
      <c r="I1079" s="92"/>
      <c r="J1079" s="93"/>
    </row>
    <row r="1080" spans="1:10" x14ac:dyDescent="0.25">
      <c r="A1080" s="72" t="s">
        <v>1910</v>
      </c>
      <c r="B1080" s="79" t="s">
        <v>1193</v>
      </c>
      <c r="C1080" s="80" t="s">
        <v>1911</v>
      </c>
      <c r="D1080" s="81" t="s">
        <v>1912</v>
      </c>
      <c r="E1080" s="82" t="s">
        <v>1851</v>
      </c>
      <c r="F1080" s="52">
        <v>289.81</v>
      </c>
      <c r="G1080" s="53"/>
      <c r="H1080" s="54"/>
      <c r="I1080" s="92"/>
      <c r="J1080" s="93"/>
    </row>
    <row r="1081" spans="1:10" x14ac:dyDescent="0.25">
      <c r="A1081" s="72" t="s">
        <v>1913</v>
      </c>
      <c r="B1081" s="79" t="s">
        <v>1193</v>
      </c>
      <c r="C1081" s="80" t="s">
        <v>1914</v>
      </c>
      <c r="D1081" s="81" t="s">
        <v>1915</v>
      </c>
      <c r="E1081" s="82" t="s">
        <v>1851</v>
      </c>
      <c r="F1081" s="52">
        <v>132.28</v>
      </c>
      <c r="G1081" s="53"/>
      <c r="H1081" s="54"/>
      <c r="I1081" s="92"/>
      <c r="J1081" s="93"/>
    </row>
    <row r="1082" spans="1:10" x14ac:dyDescent="0.25">
      <c r="A1082" s="72" t="s">
        <v>1916</v>
      </c>
      <c r="B1082" s="79" t="s">
        <v>1193</v>
      </c>
      <c r="C1082" s="80" t="s">
        <v>1917</v>
      </c>
      <c r="D1082" s="81" t="s">
        <v>1918</v>
      </c>
      <c r="E1082" s="82" t="s">
        <v>1851</v>
      </c>
      <c r="F1082" s="52">
        <v>1972.78</v>
      </c>
      <c r="G1082" s="53"/>
      <c r="H1082" s="54"/>
      <c r="I1082" s="92"/>
      <c r="J1082" s="93"/>
    </row>
    <row r="1083" spans="1:10" x14ac:dyDescent="0.25">
      <c r="A1083" s="72" t="s">
        <v>1919</v>
      </c>
      <c r="B1083" s="79" t="s">
        <v>1193</v>
      </c>
      <c r="C1083" s="80" t="s">
        <v>1920</v>
      </c>
      <c r="D1083" s="81" t="s">
        <v>1921</v>
      </c>
      <c r="E1083" s="82" t="s">
        <v>1851</v>
      </c>
      <c r="F1083" s="52">
        <v>1965.36</v>
      </c>
      <c r="G1083" s="53"/>
      <c r="H1083" s="54"/>
      <c r="I1083" s="92"/>
      <c r="J1083" s="93"/>
    </row>
    <row r="1084" spans="1:10" x14ac:dyDescent="0.25">
      <c r="A1084" s="72" t="s">
        <v>1922</v>
      </c>
      <c r="B1084" s="79" t="s">
        <v>1193</v>
      </c>
      <c r="C1084" s="80" t="s">
        <v>1923</v>
      </c>
      <c r="D1084" s="81" t="s">
        <v>1924</v>
      </c>
      <c r="E1084" s="82" t="s">
        <v>1851</v>
      </c>
      <c r="F1084" s="52">
        <v>562.24</v>
      </c>
      <c r="G1084" s="53"/>
      <c r="H1084" s="54"/>
      <c r="I1084" s="92"/>
      <c r="J1084" s="93"/>
    </row>
    <row r="1085" spans="1:10" x14ac:dyDescent="0.25">
      <c r="A1085" s="72" t="s">
        <v>1925</v>
      </c>
      <c r="B1085" s="79" t="s">
        <v>1193</v>
      </c>
      <c r="C1085" s="80" t="s">
        <v>1926</v>
      </c>
      <c r="D1085" s="81" t="s">
        <v>1927</v>
      </c>
      <c r="E1085" s="82" t="s">
        <v>1566</v>
      </c>
      <c r="F1085" s="52">
        <v>8425.33</v>
      </c>
      <c r="G1085" s="53"/>
      <c r="H1085" s="54"/>
      <c r="I1085" s="92"/>
      <c r="J1085" s="93"/>
    </row>
    <row r="1086" spans="1:10" x14ac:dyDescent="0.25">
      <c r="A1086" s="72" t="s">
        <v>1928</v>
      </c>
      <c r="B1086" s="79" t="s">
        <v>1193</v>
      </c>
      <c r="C1086" s="80"/>
      <c r="D1086" s="81" t="s">
        <v>1929</v>
      </c>
      <c r="E1086" s="82" t="s">
        <v>96</v>
      </c>
      <c r="F1086" s="52">
        <v>0</v>
      </c>
      <c r="G1086" s="53"/>
      <c r="H1086" s="54"/>
      <c r="I1086" s="92"/>
      <c r="J1086" s="93"/>
    </row>
    <row r="1087" spans="1:10" x14ac:dyDescent="0.25">
      <c r="A1087" s="72" t="s">
        <v>1930</v>
      </c>
      <c r="B1087" s="79" t="s">
        <v>1193</v>
      </c>
      <c r="C1087" s="80" t="s">
        <v>1931</v>
      </c>
      <c r="D1087" s="81" t="s">
        <v>1932</v>
      </c>
      <c r="E1087" s="82" t="s">
        <v>1583</v>
      </c>
      <c r="F1087" s="52">
        <v>46.73</v>
      </c>
      <c r="G1087" s="53"/>
      <c r="H1087" s="54"/>
      <c r="I1087" s="92"/>
      <c r="J1087" s="93"/>
    </row>
    <row r="1088" spans="1:10" x14ac:dyDescent="0.25">
      <c r="A1088" s="72" t="s">
        <v>1933</v>
      </c>
      <c r="B1088" s="79" t="s">
        <v>1193</v>
      </c>
      <c r="C1088" s="80" t="s">
        <v>1934</v>
      </c>
      <c r="D1088" s="81" t="s">
        <v>1935</v>
      </c>
      <c r="E1088" s="82" t="s">
        <v>1583</v>
      </c>
      <c r="F1088" s="52">
        <v>46.73</v>
      </c>
      <c r="G1088" s="53"/>
      <c r="H1088" s="54"/>
      <c r="I1088" s="92"/>
      <c r="J1088" s="93"/>
    </row>
    <row r="1089" spans="1:10" x14ac:dyDescent="0.25">
      <c r="A1089" s="72" t="s">
        <v>1936</v>
      </c>
      <c r="B1089" s="79" t="s">
        <v>1193</v>
      </c>
      <c r="C1089" s="80" t="s">
        <v>1937</v>
      </c>
      <c r="D1089" s="81" t="s">
        <v>1938</v>
      </c>
      <c r="E1089" s="82" t="s">
        <v>1851</v>
      </c>
      <c r="F1089" s="52">
        <v>562.24</v>
      </c>
      <c r="G1089" s="53"/>
      <c r="H1089" s="54"/>
      <c r="I1089" s="92"/>
      <c r="J1089" s="93"/>
    </row>
    <row r="1090" spans="1:10" x14ac:dyDescent="0.25">
      <c r="A1090" s="72" t="s">
        <v>1939</v>
      </c>
      <c r="B1090" s="79" t="s">
        <v>1193</v>
      </c>
      <c r="C1090" s="80" t="s">
        <v>1940</v>
      </c>
      <c r="D1090" s="81" t="s">
        <v>1941</v>
      </c>
      <c r="E1090" s="82" t="s">
        <v>1583</v>
      </c>
      <c r="F1090" s="52">
        <v>28.11</v>
      </c>
      <c r="G1090" s="53"/>
      <c r="H1090" s="54"/>
      <c r="I1090" s="92"/>
      <c r="J1090" s="93"/>
    </row>
    <row r="1091" spans="1:10" x14ac:dyDescent="0.25">
      <c r="A1091" s="72" t="s">
        <v>1942</v>
      </c>
      <c r="B1091" s="79" t="s">
        <v>1193</v>
      </c>
      <c r="C1091" s="80" t="s">
        <v>1943</v>
      </c>
      <c r="D1091" s="81" t="s">
        <v>1944</v>
      </c>
      <c r="E1091" s="82" t="s">
        <v>1851</v>
      </c>
      <c r="F1091" s="52">
        <v>1017.6</v>
      </c>
      <c r="G1091" s="53"/>
      <c r="H1091" s="54"/>
      <c r="I1091" s="92"/>
      <c r="J1091" s="93"/>
    </row>
    <row r="1092" spans="1:10" x14ac:dyDescent="0.25">
      <c r="A1092" s="72" t="s">
        <v>1945</v>
      </c>
      <c r="B1092" s="79" t="s">
        <v>1193</v>
      </c>
      <c r="C1092" s="80" t="s">
        <v>1946</v>
      </c>
      <c r="D1092" s="81" t="s">
        <v>1947</v>
      </c>
      <c r="E1092" s="82" t="s">
        <v>1583</v>
      </c>
      <c r="F1092" s="52">
        <v>98.27</v>
      </c>
      <c r="G1092" s="53"/>
      <c r="H1092" s="54"/>
      <c r="I1092" s="92"/>
      <c r="J1092" s="93"/>
    </row>
    <row r="1093" spans="1:10" ht="24" x14ac:dyDescent="0.25">
      <c r="A1093" s="72" t="s">
        <v>1948</v>
      </c>
      <c r="B1093" s="79" t="s">
        <v>1193</v>
      </c>
      <c r="C1093" s="80"/>
      <c r="D1093" s="81" t="s">
        <v>1949</v>
      </c>
      <c r="E1093" s="82" t="s">
        <v>96</v>
      </c>
      <c r="F1093" s="52">
        <v>0</v>
      </c>
      <c r="G1093" s="53"/>
      <c r="H1093" s="54"/>
      <c r="I1093" s="92"/>
      <c r="J1093" s="93"/>
    </row>
    <row r="1094" spans="1:10" x14ac:dyDescent="0.25">
      <c r="A1094" s="72" t="s">
        <v>1950</v>
      </c>
      <c r="B1094" s="79" t="s">
        <v>1193</v>
      </c>
      <c r="C1094" s="80" t="s">
        <v>1951</v>
      </c>
      <c r="D1094" s="81" t="s">
        <v>1915</v>
      </c>
      <c r="E1094" s="82" t="s">
        <v>1851</v>
      </c>
      <c r="F1094" s="52">
        <v>132.28</v>
      </c>
      <c r="G1094" s="53"/>
      <c r="H1094" s="54"/>
      <c r="I1094" s="92"/>
      <c r="J1094" s="93"/>
    </row>
    <row r="1095" spans="1:10" ht="24" x14ac:dyDescent="0.25">
      <c r="A1095" s="72" t="s">
        <v>1952</v>
      </c>
      <c r="B1095" s="79" t="s">
        <v>1193</v>
      </c>
      <c r="C1095" s="80"/>
      <c r="D1095" s="81" t="s">
        <v>1953</v>
      </c>
      <c r="E1095" s="82" t="s">
        <v>96</v>
      </c>
      <c r="F1095" s="52">
        <v>0</v>
      </c>
      <c r="G1095" s="53"/>
      <c r="H1095" s="54"/>
      <c r="I1095" s="92"/>
      <c r="J1095" s="93"/>
    </row>
    <row r="1096" spans="1:10" x14ac:dyDescent="0.25">
      <c r="A1096" s="72" t="s">
        <v>1954</v>
      </c>
      <c r="B1096" s="79" t="s">
        <v>1193</v>
      </c>
      <c r="C1096" s="80" t="s">
        <v>1955</v>
      </c>
      <c r="D1096" s="81" t="s">
        <v>1909</v>
      </c>
      <c r="E1096" s="82" t="s">
        <v>1851</v>
      </c>
      <c r="F1096" s="52">
        <v>2241.7199999999998</v>
      </c>
      <c r="G1096" s="53"/>
      <c r="H1096" s="54"/>
      <c r="I1096" s="92"/>
      <c r="J1096" s="93"/>
    </row>
    <row r="1097" spans="1:10" x14ac:dyDescent="0.25">
      <c r="A1097" s="72" t="s">
        <v>1956</v>
      </c>
      <c r="B1097" s="79" t="s">
        <v>1193</v>
      </c>
      <c r="C1097" s="80" t="s">
        <v>1957</v>
      </c>
      <c r="D1097" s="81" t="s">
        <v>1912</v>
      </c>
      <c r="E1097" s="82" t="s">
        <v>1851</v>
      </c>
      <c r="F1097" s="52">
        <v>289.81</v>
      </c>
      <c r="G1097" s="53"/>
      <c r="H1097" s="54"/>
      <c r="I1097" s="92"/>
      <c r="J1097" s="93"/>
    </row>
    <row r="1098" spans="1:10" x14ac:dyDescent="0.25">
      <c r="A1098" s="72" t="s">
        <v>1958</v>
      </c>
      <c r="B1098" s="79" t="s">
        <v>1193</v>
      </c>
      <c r="C1098" s="80" t="s">
        <v>1959</v>
      </c>
      <c r="D1098" s="81" t="s">
        <v>1918</v>
      </c>
      <c r="E1098" s="82" t="s">
        <v>1851</v>
      </c>
      <c r="F1098" s="52">
        <v>1972.78</v>
      </c>
      <c r="G1098" s="53"/>
      <c r="H1098" s="54"/>
      <c r="I1098" s="92"/>
      <c r="J1098" s="93"/>
    </row>
    <row r="1099" spans="1:10" x14ac:dyDescent="0.25">
      <c r="A1099" s="72" t="s">
        <v>1960</v>
      </c>
      <c r="B1099" s="79" t="s">
        <v>2</v>
      </c>
      <c r="C1099" s="80"/>
      <c r="D1099" s="81" t="s">
        <v>1650</v>
      </c>
      <c r="E1099" s="82" t="s">
        <v>96</v>
      </c>
      <c r="F1099" s="52">
        <v>0</v>
      </c>
      <c r="G1099" s="53"/>
      <c r="H1099" s="54"/>
      <c r="I1099" s="92"/>
      <c r="J1099" s="93"/>
    </row>
    <row r="1100" spans="1:10" x14ac:dyDescent="0.25">
      <c r="A1100" s="72" t="s">
        <v>1961</v>
      </c>
      <c r="B1100" s="79" t="s">
        <v>1193</v>
      </c>
      <c r="C1100" s="80"/>
      <c r="D1100" s="81" t="s">
        <v>1673</v>
      </c>
      <c r="E1100" s="82" t="s">
        <v>96</v>
      </c>
      <c r="F1100" s="52">
        <v>0</v>
      </c>
      <c r="G1100" s="53"/>
      <c r="H1100" s="54"/>
      <c r="I1100" s="92"/>
      <c r="J1100" s="93"/>
    </row>
    <row r="1101" spans="1:10" x14ac:dyDescent="0.25">
      <c r="A1101" s="72" t="s">
        <v>1962</v>
      </c>
      <c r="B1101" s="79" t="s">
        <v>1193</v>
      </c>
      <c r="C1101" s="80" t="s">
        <v>1963</v>
      </c>
      <c r="D1101" s="81" t="s">
        <v>1964</v>
      </c>
      <c r="E1101" s="82" t="s">
        <v>1656</v>
      </c>
      <c r="F1101" s="52">
        <v>4</v>
      </c>
      <c r="G1101" s="53"/>
      <c r="H1101" s="54"/>
      <c r="I1101" s="92"/>
      <c r="J1101" s="93"/>
    </row>
    <row r="1102" spans="1:10" x14ac:dyDescent="0.25">
      <c r="A1102" s="72" t="s">
        <v>1965</v>
      </c>
      <c r="B1102" s="79" t="s">
        <v>1193</v>
      </c>
      <c r="C1102" s="80" t="s">
        <v>1966</v>
      </c>
      <c r="D1102" s="81" t="s">
        <v>1967</v>
      </c>
      <c r="E1102" s="82" t="s">
        <v>1656</v>
      </c>
      <c r="F1102" s="52">
        <v>10</v>
      </c>
      <c r="G1102" s="53"/>
      <c r="H1102" s="54"/>
      <c r="I1102" s="92"/>
      <c r="J1102" s="93"/>
    </row>
    <row r="1103" spans="1:10" x14ac:dyDescent="0.25">
      <c r="A1103" s="72" t="s">
        <v>1968</v>
      </c>
      <c r="B1103" s="79" t="s">
        <v>1193</v>
      </c>
      <c r="C1103" s="80" t="s">
        <v>1969</v>
      </c>
      <c r="D1103" s="81" t="s">
        <v>1970</v>
      </c>
      <c r="E1103" s="82" t="s">
        <v>1656</v>
      </c>
      <c r="F1103" s="52">
        <v>2</v>
      </c>
      <c r="G1103" s="53"/>
      <c r="H1103" s="54"/>
      <c r="I1103" s="92"/>
      <c r="J1103" s="93"/>
    </row>
    <row r="1104" spans="1:10" x14ac:dyDescent="0.25">
      <c r="A1104" s="72" t="s">
        <v>1971</v>
      </c>
      <c r="B1104" s="79" t="s">
        <v>1193</v>
      </c>
      <c r="C1104" s="80"/>
      <c r="D1104" s="81" t="s">
        <v>1972</v>
      </c>
      <c r="E1104" s="82" t="s">
        <v>96</v>
      </c>
      <c r="F1104" s="52">
        <v>0</v>
      </c>
      <c r="G1104" s="53"/>
      <c r="H1104" s="54"/>
      <c r="I1104" s="92"/>
      <c r="J1104" s="93"/>
    </row>
    <row r="1105" spans="1:10" x14ac:dyDescent="0.25">
      <c r="A1105" s="72" t="s">
        <v>1973</v>
      </c>
      <c r="B1105" s="79" t="s">
        <v>1193</v>
      </c>
      <c r="C1105" s="80"/>
      <c r="D1105" s="81" t="s">
        <v>1974</v>
      </c>
      <c r="E1105" s="82" t="s">
        <v>96</v>
      </c>
      <c r="F1105" s="52">
        <v>0</v>
      </c>
      <c r="G1105" s="53"/>
      <c r="H1105" s="54"/>
      <c r="I1105" s="92"/>
      <c r="J1105" s="93"/>
    </row>
    <row r="1106" spans="1:10" x14ac:dyDescent="0.25">
      <c r="A1106" s="72" t="s">
        <v>1975</v>
      </c>
      <c r="B1106" s="79" t="s">
        <v>1193</v>
      </c>
      <c r="C1106" s="80" t="s">
        <v>1976</v>
      </c>
      <c r="D1106" s="81" t="s">
        <v>1977</v>
      </c>
      <c r="E1106" s="82" t="s">
        <v>1566</v>
      </c>
      <c r="F1106" s="52">
        <v>9065.8700000000008</v>
      </c>
      <c r="G1106" s="53"/>
      <c r="H1106" s="54"/>
      <c r="I1106" s="92"/>
      <c r="J1106" s="93"/>
    </row>
    <row r="1107" spans="1:10" x14ac:dyDescent="0.25">
      <c r="A1107" s="72" t="s">
        <v>1978</v>
      </c>
      <c r="B1107" s="79" t="s">
        <v>1193</v>
      </c>
      <c r="C1107" s="80" t="s">
        <v>1979</v>
      </c>
      <c r="D1107" s="81" t="s">
        <v>1980</v>
      </c>
      <c r="E1107" s="82" t="s">
        <v>1566</v>
      </c>
      <c r="F1107" s="52">
        <v>9065.8700000000008</v>
      </c>
      <c r="G1107" s="53"/>
      <c r="H1107" s="54"/>
      <c r="I1107" s="92"/>
      <c r="J1107" s="93"/>
    </row>
    <row r="1108" spans="1:10" x14ac:dyDescent="0.25">
      <c r="A1108" s="72" t="s">
        <v>1981</v>
      </c>
      <c r="B1108" s="79" t="s">
        <v>1193</v>
      </c>
      <c r="C1108" s="80" t="s">
        <v>1982</v>
      </c>
      <c r="D1108" s="81" t="s">
        <v>1983</v>
      </c>
      <c r="E1108" s="82" t="s">
        <v>1566</v>
      </c>
      <c r="F1108" s="52">
        <v>9065.8700000000008</v>
      </c>
      <c r="G1108" s="53"/>
      <c r="H1108" s="54"/>
      <c r="I1108" s="92"/>
      <c r="J1108" s="93"/>
    </row>
    <row r="1109" spans="1:10" x14ac:dyDescent="0.25">
      <c r="A1109" s="72" t="s">
        <v>1984</v>
      </c>
      <c r="B1109" s="79" t="s">
        <v>1193</v>
      </c>
      <c r="C1109" s="80"/>
      <c r="D1109" s="81" t="s">
        <v>1985</v>
      </c>
      <c r="E1109" s="82" t="s">
        <v>96</v>
      </c>
      <c r="F1109" s="52">
        <v>0</v>
      </c>
      <c r="G1109" s="53"/>
      <c r="H1109" s="54"/>
      <c r="I1109" s="92"/>
      <c r="J1109" s="93"/>
    </row>
    <row r="1110" spans="1:10" x14ac:dyDescent="0.25">
      <c r="A1110" s="72" t="s">
        <v>1986</v>
      </c>
      <c r="B1110" s="79" t="s">
        <v>1193</v>
      </c>
      <c r="C1110" s="80"/>
      <c r="D1110" s="81" t="s">
        <v>1987</v>
      </c>
      <c r="E1110" s="82" t="s">
        <v>96</v>
      </c>
      <c r="F1110" s="52">
        <v>0</v>
      </c>
      <c r="G1110" s="53"/>
      <c r="H1110" s="54"/>
      <c r="I1110" s="92"/>
      <c r="J1110" s="93"/>
    </row>
    <row r="1111" spans="1:10" x14ac:dyDescent="0.25">
      <c r="A1111" s="72" t="s">
        <v>1988</v>
      </c>
      <c r="B1111" s="79" t="s">
        <v>1193</v>
      </c>
      <c r="C1111" s="80"/>
      <c r="D1111" s="81" t="s">
        <v>1706</v>
      </c>
      <c r="E1111" s="82" t="s">
        <v>96</v>
      </c>
      <c r="F1111" s="52">
        <v>0</v>
      </c>
      <c r="G1111" s="53"/>
      <c r="H1111" s="54"/>
      <c r="I1111" s="92"/>
      <c r="J1111" s="93"/>
    </row>
    <row r="1112" spans="1:10" x14ac:dyDescent="0.25">
      <c r="A1112" s="72" t="s">
        <v>1989</v>
      </c>
      <c r="B1112" s="79" t="s">
        <v>1193</v>
      </c>
      <c r="C1112" s="80" t="s">
        <v>1990</v>
      </c>
      <c r="D1112" s="81" t="s">
        <v>1991</v>
      </c>
      <c r="E1112" s="82" t="s">
        <v>1656</v>
      </c>
      <c r="F1112" s="52">
        <v>2</v>
      </c>
      <c r="G1112" s="53"/>
      <c r="H1112" s="54"/>
      <c r="I1112" s="92"/>
      <c r="J1112" s="93"/>
    </row>
    <row r="1113" spans="1:10" x14ac:dyDescent="0.25">
      <c r="A1113" s="72" t="s">
        <v>1992</v>
      </c>
      <c r="B1113" s="79" t="s">
        <v>1193</v>
      </c>
      <c r="C1113" s="80" t="s">
        <v>1993</v>
      </c>
      <c r="D1113" s="81" t="s">
        <v>1994</v>
      </c>
      <c r="E1113" s="82" t="s">
        <v>1656</v>
      </c>
      <c r="F1113" s="52">
        <v>5</v>
      </c>
      <c r="G1113" s="53"/>
      <c r="H1113" s="54"/>
      <c r="I1113" s="92"/>
      <c r="J1113" s="93"/>
    </row>
    <row r="1114" spans="1:10" x14ac:dyDescent="0.25">
      <c r="A1114" s="72" t="s">
        <v>1995</v>
      </c>
      <c r="B1114" s="79" t="s">
        <v>1193</v>
      </c>
      <c r="C1114" s="80"/>
      <c r="D1114" s="81" t="s">
        <v>1996</v>
      </c>
      <c r="E1114" s="82" t="s">
        <v>96</v>
      </c>
      <c r="F1114" s="52">
        <v>0</v>
      </c>
      <c r="G1114" s="53"/>
      <c r="H1114" s="54"/>
      <c r="I1114" s="92"/>
      <c r="J1114" s="93"/>
    </row>
    <row r="1115" spans="1:10" ht="24" x14ac:dyDescent="0.25">
      <c r="A1115" s="72" t="s">
        <v>1997</v>
      </c>
      <c r="B1115" s="79" t="s">
        <v>1193</v>
      </c>
      <c r="C1115" s="80" t="s">
        <v>1998</v>
      </c>
      <c r="D1115" s="81" t="s">
        <v>1999</v>
      </c>
      <c r="E1115" s="82" t="s">
        <v>1656</v>
      </c>
      <c r="F1115" s="52">
        <v>124</v>
      </c>
      <c r="G1115" s="53"/>
      <c r="H1115" s="54"/>
      <c r="I1115" s="92"/>
      <c r="J1115" s="93"/>
    </row>
    <row r="1116" spans="1:10" ht="24" x14ac:dyDescent="0.25">
      <c r="A1116" s="72" t="s">
        <v>2000</v>
      </c>
      <c r="B1116" s="79" t="s">
        <v>1193</v>
      </c>
      <c r="C1116" s="80" t="s">
        <v>2001</v>
      </c>
      <c r="D1116" s="81" t="s">
        <v>2002</v>
      </c>
      <c r="E1116" s="82" t="s">
        <v>1656</v>
      </c>
      <c r="F1116" s="52">
        <v>7</v>
      </c>
      <c r="G1116" s="53"/>
      <c r="H1116" s="54"/>
      <c r="I1116" s="92"/>
      <c r="J1116" s="93"/>
    </row>
    <row r="1117" spans="1:10" x14ac:dyDescent="0.25">
      <c r="A1117" s="72" t="s">
        <v>2003</v>
      </c>
      <c r="B1117" s="79" t="s">
        <v>1193</v>
      </c>
      <c r="C1117" s="80"/>
      <c r="D1117" s="81" t="s">
        <v>2004</v>
      </c>
      <c r="E1117" s="82" t="s">
        <v>96</v>
      </c>
      <c r="F1117" s="52">
        <v>0</v>
      </c>
      <c r="G1117" s="53"/>
      <c r="H1117" s="54"/>
      <c r="I1117" s="92"/>
      <c r="J1117" s="93"/>
    </row>
    <row r="1118" spans="1:10" ht="24" x14ac:dyDescent="0.25">
      <c r="A1118" s="72" t="s">
        <v>2005</v>
      </c>
      <c r="B1118" s="79" t="s">
        <v>1193</v>
      </c>
      <c r="C1118" s="80" t="s">
        <v>2006</v>
      </c>
      <c r="D1118" s="81" t="s">
        <v>2007</v>
      </c>
      <c r="E1118" s="82" t="s">
        <v>1566</v>
      </c>
      <c r="F1118" s="52">
        <v>4</v>
      </c>
      <c r="G1118" s="53"/>
      <c r="H1118" s="54"/>
      <c r="I1118" s="92"/>
      <c r="J1118" s="93"/>
    </row>
    <row r="1119" spans="1:10" ht="24" x14ac:dyDescent="0.25">
      <c r="A1119" s="72" t="s">
        <v>2008</v>
      </c>
      <c r="B1119" s="79" t="s">
        <v>1193</v>
      </c>
      <c r="C1119" s="80" t="s">
        <v>2009</v>
      </c>
      <c r="D1119" s="81" t="s">
        <v>2010</v>
      </c>
      <c r="E1119" s="82" t="s">
        <v>1566</v>
      </c>
      <c r="F1119" s="52">
        <v>10</v>
      </c>
      <c r="G1119" s="53"/>
      <c r="H1119" s="54"/>
      <c r="I1119" s="92"/>
      <c r="J1119" s="93"/>
    </row>
    <row r="1120" spans="1:10" x14ac:dyDescent="0.25">
      <c r="A1120" s="72" t="s">
        <v>2011</v>
      </c>
      <c r="B1120" s="79" t="s">
        <v>1193</v>
      </c>
      <c r="C1120" s="80"/>
      <c r="D1120" s="81" t="s">
        <v>2012</v>
      </c>
      <c r="E1120" s="82" t="s">
        <v>96</v>
      </c>
      <c r="F1120" s="52">
        <v>0</v>
      </c>
      <c r="G1120" s="53"/>
      <c r="H1120" s="54"/>
      <c r="I1120" s="92"/>
      <c r="J1120" s="93"/>
    </row>
    <row r="1121" spans="1:10" x14ac:dyDescent="0.25">
      <c r="A1121" s="72" t="s">
        <v>2013</v>
      </c>
      <c r="B1121" s="79" t="s">
        <v>1193</v>
      </c>
      <c r="C1121" s="80"/>
      <c r="D1121" s="81" t="s">
        <v>1753</v>
      </c>
      <c r="E1121" s="82" t="s">
        <v>96</v>
      </c>
      <c r="F1121" s="52">
        <v>0</v>
      </c>
      <c r="G1121" s="53"/>
      <c r="H1121" s="54"/>
      <c r="I1121" s="92"/>
      <c r="J1121" s="93"/>
    </row>
    <row r="1122" spans="1:10" x14ac:dyDescent="0.25">
      <c r="A1122" s="72" t="s">
        <v>2014</v>
      </c>
      <c r="B1122" s="79" t="s">
        <v>1193</v>
      </c>
      <c r="C1122" s="80" t="s">
        <v>2015</v>
      </c>
      <c r="D1122" s="81" t="s">
        <v>2016</v>
      </c>
      <c r="E1122" s="82" t="s">
        <v>1566</v>
      </c>
      <c r="F1122" s="52">
        <v>8651.8700000000008</v>
      </c>
      <c r="G1122" s="53"/>
      <c r="H1122" s="54"/>
      <c r="I1122" s="92"/>
      <c r="J1122" s="93"/>
    </row>
    <row r="1123" spans="1:10" x14ac:dyDescent="0.25">
      <c r="A1123" s="72" t="s">
        <v>2017</v>
      </c>
      <c r="B1123" s="79" t="s">
        <v>1193</v>
      </c>
      <c r="C1123" s="80" t="s">
        <v>2018</v>
      </c>
      <c r="D1123" s="81" t="s">
        <v>2019</v>
      </c>
      <c r="E1123" s="82" t="s">
        <v>1566</v>
      </c>
      <c r="F1123" s="52">
        <v>314</v>
      </c>
      <c r="G1123" s="53"/>
      <c r="H1123" s="54"/>
      <c r="I1123" s="92"/>
      <c r="J1123" s="93"/>
    </row>
    <row r="1124" spans="1:10" x14ac:dyDescent="0.25">
      <c r="A1124" s="72" t="s">
        <v>2020</v>
      </c>
      <c r="B1124" s="79" t="s">
        <v>1193</v>
      </c>
      <c r="C1124" s="80" t="s">
        <v>2021</v>
      </c>
      <c r="D1124" s="81" t="s">
        <v>2022</v>
      </c>
      <c r="E1124" s="82" t="s">
        <v>1566</v>
      </c>
      <c r="F1124" s="52">
        <v>100</v>
      </c>
      <c r="G1124" s="53"/>
      <c r="H1124" s="54"/>
      <c r="I1124" s="92"/>
      <c r="J1124" s="93"/>
    </row>
    <row r="1125" spans="1:10" x14ac:dyDescent="0.25">
      <c r="A1125" s="72" t="s">
        <v>2023</v>
      </c>
      <c r="B1125" s="79" t="s">
        <v>1193</v>
      </c>
      <c r="C1125" s="80"/>
      <c r="D1125" s="81" t="s">
        <v>2024</v>
      </c>
      <c r="E1125" s="82" t="s">
        <v>96</v>
      </c>
      <c r="F1125" s="52">
        <v>0</v>
      </c>
      <c r="G1125" s="53"/>
      <c r="H1125" s="54"/>
      <c r="I1125" s="92"/>
      <c r="J1125" s="93"/>
    </row>
    <row r="1126" spans="1:10" x14ac:dyDescent="0.25">
      <c r="A1126" s="72" t="s">
        <v>2025</v>
      </c>
      <c r="B1126" s="79" t="s">
        <v>1193</v>
      </c>
      <c r="C1126" s="80"/>
      <c r="D1126" s="81" t="s">
        <v>2026</v>
      </c>
      <c r="E1126" s="82" t="s">
        <v>96</v>
      </c>
      <c r="F1126" s="52">
        <v>0</v>
      </c>
      <c r="G1126" s="53"/>
      <c r="H1126" s="54"/>
      <c r="I1126" s="92"/>
      <c r="J1126" s="93"/>
    </row>
    <row r="1127" spans="1:10" x14ac:dyDescent="0.25">
      <c r="A1127" s="72" t="s">
        <v>2027</v>
      </c>
      <c r="B1127" s="79" t="s">
        <v>1193</v>
      </c>
      <c r="C1127" s="80" t="s">
        <v>2028</v>
      </c>
      <c r="D1127" s="81" t="s">
        <v>2029</v>
      </c>
      <c r="E1127" s="82" t="s">
        <v>1656</v>
      </c>
      <c r="F1127" s="52">
        <v>124</v>
      </c>
      <c r="G1127" s="53"/>
      <c r="H1127" s="54"/>
      <c r="I1127" s="92"/>
      <c r="J1127" s="93"/>
    </row>
    <row r="1128" spans="1:10" x14ac:dyDescent="0.25">
      <c r="A1128" s="72" t="s">
        <v>2030</v>
      </c>
      <c r="B1128" s="79" t="s">
        <v>1193</v>
      </c>
      <c r="C1128" s="80" t="s">
        <v>2031</v>
      </c>
      <c r="D1128" s="81" t="s">
        <v>2032</v>
      </c>
      <c r="E1128" s="82" t="s">
        <v>1656</v>
      </c>
      <c r="F1128" s="52">
        <v>7</v>
      </c>
      <c r="G1128" s="53"/>
      <c r="H1128" s="54"/>
      <c r="I1128" s="92"/>
      <c r="J1128" s="93"/>
    </row>
    <row r="1129" spans="1:10" x14ac:dyDescent="0.25">
      <c r="A1129" s="72" t="s">
        <v>2033</v>
      </c>
      <c r="B1129" s="79" t="s">
        <v>1193</v>
      </c>
      <c r="C1129" s="80"/>
      <c r="D1129" s="81" t="s">
        <v>2034</v>
      </c>
      <c r="E1129" s="82" t="s">
        <v>96</v>
      </c>
      <c r="F1129" s="52">
        <v>0</v>
      </c>
      <c r="G1129" s="53"/>
      <c r="H1129" s="54"/>
      <c r="I1129" s="92"/>
      <c r="J1129" s="93"/>
    </row>
    <row r="1130" spans="1:10" x14ac:dyDescent="0.25">
      <c r="A1130" s="72" t="s">
        <v>2035</v>
      </c>
      <c r="B1130" s="79" t="s">
        <v>1193</v>
      </c>
      <c r="C1130" s="80"/>
      <c r="D1130" s="81" t="s">
        <v>1577</v>
      </c>
      <c r="E1130" s="82" t="s">
        <v>96</v>
      </c>
      <c r="F1130" s="52">
        <v>0</v>
      </c>
      <c r="G1130" s="53"/>
      <c r="H1130" s="54"/>
      <c r="I1130" s="92"/>
      <c r="J1130" s="93"/>
    </row>
    <row r="1131" spans="1:10" x14ac:dyDescent="0.25">
      <c r="A1131" s="72" t="s">
        <v>2036</v>
      </c>
      <c r="B1131" s="79" t="s">
        <v>1193</v>
      </c>
      <c r="C1131" s="80"/>
      <c r="D1131" s="81" t="s">
        <v>2037</v>
      </c>
      <c r="E1131" s="82" t="s">
        <v>96</v>
      </c>
      <c r="F1131" s="52">
        <v>0</v>
      </c>
      <c r="G1131" s="53"/>
      <c r="H1131" s="54"/>
      <c r="I1131" s="92"/>
      <c r="J1131" s="93"/>
    </row>
    <row r="1132" spans="1:10" x14ac:dyDescent="0.25">
      <c r="A1132" s="72" t="s">
        <v>2038</v>
      </c>
      <c r="B1132" s="79" t="s">
        <v>1193</v>
      </c>
      <c r="C1132" s="80" t="s">
        <v>2039</v>
      </c>
      <c r="D1132" s="81" t="s">
        <v>2040</v>
      </c>
      <c r="E1132" s="82" t="s">
        <v>1583</v>
      </c>
      <c r="F1132" s="52">
        <v>509.85</v>
      </c>
      <c r="G1132" s="53"/>
      <c r="H1132" s="54"/>
      <c r="I1132" s="92"/>
      <c r="J1132" s="93"/>
    </row>
    <row r="1133" spans="1:10" x14ac:dyDescent="0.25">
      <c r="A1133" s="72" t="s">
        <v>2041</v>
      </c>
      <c r="B1133" s="79" t="s">
        <v>1193</v>
      </c>
      <c r="C1133" s="80" t="s">
        <v>2042</v>
      </c>
      <c r="D1133" s="81" t="s">
        <v>2043</v>
      </c>
      <c r="E1133" s="82" t="s">
        <v>1583</v>
      </c>
      <c r="F1133" s="52">
        <v>229.43</v>
      </c>
      <c r="G1133" s="53"/>
      <c r="H1133" s="54"/>
      <c r="I1133" s="92"/>
      <c r="J1133" s="93"/>
    </row>
    <row r="1134" spans="1:10" x14ac:dyDescent="0.25">
      <c r="A1134" s="72" t="s">
        <v>2044</v>
      </c>
      <c r="B1134" s="79" t="s">
        <v>1193</v>
      </c>
      <c r="C1134" s="80"/>
      <c r="D1134" s="81" t="s">
        <v>1585</v>
      </c>
      <c r="E1134" s="82" t="s">
        <v>96</v>
      </c>
      <c r="F1134" s="52">
        <v>0</v>
      </c>
      <c r="G1134" s="53"/>
      <c r="H1134" s="54"/>
      <c r="I1134" s="92"/>
      <c r="J1134" s="93"/>
    </row>
    <row r="1135" spans="1:10" x14ac:dyDescent="0.25">
      <c r="A1135" s="72" t="s">
        <v>2045</v>
      </c>
      <c r="B1135" s="79" t="s">
        <v>1193</v>
      </c>
      <c r="C1135" s="80" t="s">
        <v>1825</v>
      </c>
      <c r="D1135" s="81" t="s">
        <v>1588</v>
      </c>
      <c r="E1135" s="82" t="s">
        <v>1583</v>
      </c>
      <c r="F1135" s="52">
        <v>722.29</v>
      </c>
      <c r="G1135" s="53"/>
      <c r="H1135" s="54"/>
      <c r="I1135" s="92"/>
      <c r="J1135" s="93"/>
    </row>
    <row r="1136" spans="1:10" x14ac:dyDescent="0.25">
      <c r="A1136" s="72" t="s">
        <v>2046</v>
      </c>
      <c r="B1136" s="79" t="s">
        <v>1193</v>
      </c>
      <c r="C1136" s="80"/>
      <c r="D1136" s="81" t="s">
        <v>1593</v>
      </c>
      <c r="E1136" s="82" t="s">
        <v>96</v>
      </c>
      <c r="F1136" s="52">
        <v>0</v>
      </c>
      <c r="G1136" s="53"/>
      <c r="H1136" s="54"/>
      <c r="I1136" s="92"/>
      <c r="J1136" s="93"/>
    </row>
    <row r="1137" spans="1:10" x14ac:dyDescent="0.25">
      <c r="A1137" s="72" t="s">
        <v>2047</v>
      </c>
      <c r="B1137" s="79" t="s">
        <v>1193</v>
      </c>
      <c r="C1137" s="80" t="s">
        <v>1830</v>
      </c>
      <c r="D1137" s="81" t="s">
        <v>1588</v>
      </c>
      <c r="E1137" s="82" t="s">
        <v>1583</v>
      </c>
      <c r="F1137" s="52">
        <v>169.95</v>
      </c>
      <c r="G1137" s="53"/>
      <c r="H1137" s="54"/>
      <c r="I1137" s="92"/>
      <c r="J1137" s="93"/>
    </row>
    <row r="1138" spans="1:10" x14ac:dyDescent="0.25">
      <c r="A1138" s="72" t="s">
        <v>2048</v>
      </c>
      <c r="B1138" s="79" t="s">
        <v>1193</v>
      </c>
      <c r="C1138" s="80" t="s">
        <v>1832</v>
      </c>
      <c r="D1138" s="81" t="s">
        <v>1598</v>
      </c>
      <c r="E1138" s="82" t="s">
        <v>1583</v>
      </c>
      <c r="F1138" s="52">
        <v>552.34</v>
      </c>
      <c r="G1138" s="53"/>
      <c r="H1138" s="54"/>
      <c r="I1138" s="92"/>
      <c r="J1138" s="93"/>
    </row>
    <row r="1139" spans="1:10" x14ac:dyDescent="0.25">
      <c r="A1139" s="72" t="s">
        <v>2049</v>
      </c>
      <c r="B1139" s="79" t="s">
        <v>1193</v>
      </c>
      <c r="C1139" s="80"/>
      <c r="D1139" s="81" t="s">
        <v>1834</v>
      </c>
      <c r="E1139" s="82" t="s">
        <v>96</v>
      </c>
      <c r="F1139" s="52">
        <v>0</v>
      </c>
      <c r="G1139" s="53"/>
      <c r="H1139" s="54"/>
      <c r="I1139" s="92"/>
      <c r="J1139" s="93"/>
    </row>
    <row r="1140" spans="1:10" x14ac:dyDescent="0.25">
      <c r="A1140" s="72" t="s">
        <v>2050</v>
      </c>
      <c r="B1140" s="79" t="s">
        <v>1193</v>
      </c>
      <c r="C1140" s="80" t="s">
        <v>1836</v>
      </c>
      <c r="D1140" s="81" t="s">
        <v>1837</v>
      </c>
      <c r="E1140" s="82" t="s">
        <v>1583</v>
      </c>
      <c r="F1140" s="52">
        <v>21.24</v>
      </c>
      <c r="G1140" s="53"/>
      <c r="H1140" s="54"/>
      <c r="I1140" s="92"/>
      <c r="J1140" s="93"/>
    </row>
    <row r="1141" spans="1:10" x14ac:dyDescent="0.25">
      <c r="A1141" s="72" t="s">
        <v>2051</v>
      </c>
      <c r="B1141" s="79" t="s">
        <v>1193</v>
      </c>
      <c r="C1141" s="80"/>
      <c r="D1141" s="81" t="s">
        <v>1839</v>
      </c>
      <c r="E1141" s="82" t="s">
        <v>96</v>
      </c>
      <c r="F1141" s="52">
        <v>0</v>
      </c>
      <c r="G1141" s="53"/>
      <c r="H1141" s="54"/>
      <c r="I1141" s="92"/>
      <c r="J1141" s="93"/>
    </row>
    <row r="1142" spans="1:10" x14ac:dyDescent="0.25">
      <c r="A1142" s="72" t="s">
        <v>2052</v>
      </c>
      <c r="B1142" s="79" t="s">
        <v>1193</v>
      </c>
      <c r="C1142" s="80" t="s">
        <v>1841</v>
      </c>
      <c r="D1142" s="81" t="s">
        <v>1842</v>
      </c>
      <c r="E1142" s="82" t="s">
        <v>1843</v>
      </c>
      <c r="F1142" s="52">
        <v>127.44</v>
      </c>
      <c r="G1142" s="53"/>
      <c r="H1142" s="54"/>
      <c r="I1142" s="92"/>
      <c r="J1142" s="93"/>
    </row>
    <row r="1143" spans="1:10" x14ac:dyDescent="0.25">
      <c r="A1143" s="72" t="s">
        <v>2053</v>
      </c>
      <c r="B1143" s="79" t="s">
        <v>2</v>
      </c>
      <c r="C1143" s="80"/>
      <c r="D1143" s="81" t="s">
        <v>1845</v>
      </c>
      <c r="E1143" s="82" t="s">
        <v>96</v>
      </c>
      <c r="F1143" s="52">
        <v>0</v>
      </c>
      <c r="G1143" s="53"/>
      <c r="H1143" s="54"/>
      <c r="I1143" s="92"/>
      <c r="J1143" s="93"/>
    </row>
    <row r="1144" spans="1:10" x14ac:dyDescent="0.25">
      <c r="A1144" s="72" t="s">
        <v>2054</v>
      </c>
      <c r="B1144" s="79" t="s">
        <v>1193</v>
      </c>
      <c r="C1144" s="80"/>
      <c r="D1144" s="81" t="s">
        <v>2055</v>
      </c>
      <c r="E1144" s="82" t="s">
        <v>96</v>
      </c>
      <c r="F1144" s="52">
        <v>0</v>
      </c>
      <c r="G1144" s="53"/>
      <c r="H1144" s="54"/>
      <c r="I1144" s="92"/>
      <c r="J1144" s="93"/>
    </row>
    <row r="1145" spans="1:10" x14ac:dyDescent="0.25">
      <c r="A1145" s="72" t="s">
        <v>2056</v>
      </c>
      <c r="B1145" s="79" t="s">
        <v>1193</v>
      </c>
      <c r="C1145" s="80" t="s">
        <v>2057</v>
      </c>
      <c r="D1145" s="81" t="s">
        <v>2058</v>
      </c>
      <c r="E1145" s="82" t="s">
        <v>1851</v>
      </c>
      <c r="F1145" s="52">
        <v>398.27</v>
      </c>
      <c r="G1145" s="53"/>
      <c r="H1145" s="54"/>
      <c r="I1145" s="92"/>
      <c r="J1145" s="93"/>
    </row>
    <row r="1146" spans="1:10" x14ac:dyDescent="0.25">
      <c r="A1146" s="72" t="s">
        <v>2059</v>
      </c>
      <c r="B1146" s="79" t="s">
        <v>1193</v>
      </c>
      <c r="C1146" s="80"/>
      <c r="D1146" s="81" t="s">
        <v>1600</v>
      </c>
      <c r="E1146" s="82" t="s">
        <v>96</v>
      </c>
      <c r="F1146" s="52">
        <v>0</v>
      </c>
      <c r="G1146" s="53"/>
      <c r="H1146" s="54"/>
      <c r="I1146" s="92"/>
      <c r="J1146" s="93"/>
    </row>
    <row r="1147" spans="1:10" x14ac:dyDescent="0.25">
      <c r="A1147" s="72" t="s">
        <v>2060</v>
      </c>
      <c r="B1147" s="79" t="s">
        <v>1193</v>
      </c>
      <c r="C1147" s="80"/>
      <c r="D1147" s="81" t="s">
        <v>1876</v>
      </c>
      <c r="E1147" s="82" t="s">
        <v>96</v>
      </c>
      <c r="F1147" s="52">
        <v>0</v>
      </c>
      <c r="G1147" s="53"/>
      <c r="H1147" s="54"/>
      <c r="I1147" s="92"/>
      <c r="J1147" s="93"/>
    </row>
    <row r="1148" spans="1:10" x14ac:dyDescent="0.25">
      <c r="A1148" s="72" t="s">
        <v>2061</v>
      </c>
      <c r="B1148" s="79" t="s">
        <v>1193</v>
      </c>
      <c r="C1148" s="80" t="s">
        <v>2062</v>
      </c>
      <c r="D1148" s="81" t="s">
        <v>1611</v>
      </c>
      <c r="E1148" s="82" t="s">
        <v>1566</v>
      </c>
      <c r="F1148" s="52">
        <v>927</v>
      </c>
      <c r="G1148" s="53"/>
      <c r="H1148" s="54"/>
      <c r="I1148" s="92"/>
      <c r="J1148" s="93"/>
    </row>
    <row r="1149" spans="1:10" x14ac:dyDescent="0.25">
      <c r="A1149" s="72" t="s">
        <v>2063</v>
      </c>
      <c r="B1149" s="79" t="s">
        <v>1193</v>
      </c>
      <c r="C1149" s="80"/>
      <c r="D1149" s="81" t="s">
        <v>2064</v>
      </c>
      <c r="E1149" s="82" t="s">
        <v>96</v>
      </c>
      <c r="F1149" s="52">
        <v>0</v>
      </c>
      <c r="G1149" s="53"/>
      <c r="H1149" s="54"/>
      <c r="I1149" s="92"/>
      <c r="J1149" s="93"/>
    </row>
    <row r="1150" spans="1:10" x14ac:dyDescent="0.25">
      <c r="A1150" s="72" t="s">
        <v>2065</v>
      </c>
      <c r="B1150" s="79" t="s">
        <v>1193</v>
      </c>
      <c r="C1150" s="80" t="s">
        <v>2066</v>
      </c>
      <c r="D1150" s="81" t="s">
        <v>2067</v>
      </c>
      <c r="E1150" s="82" t="s">
        <v>1656</v>
      </c>
      <c r="F1150" s="52">
        <v>618</v>
      </c>
      <c r="G1150" s="53"/>
      <c r="H1150" s="54"/>
      <c r="I1150" s="92"/>
      <c r="J1150" s="93"/>
    </row>
    <row r="1151" spans="1:10" x14ac:dyDescent="0.25">
      <c r="A1151" s="72" t="s">
        <v>2068</v>
      </c>
      <c r="B1151" s="79" t="s">
        <v>1193</v>
      </c>
      <c r="C1151" s="80"/>
      <c r="D1151" s="81" t="s">
        <v>2069</v>
      </c>
      <c r="E1151" s="82" t="s">
        <v>96</v>
      </c>
      <c r="F1151" s="52">
        <v>0</v>
      </c>
      <c r="G1151" s="53"/>
      <c r="H1151" s="54"/>
      <c r="I1151" s="92"/>
      <c r="J1151" s="93"/>
    </row>
    <row r="1152" spans="1:10" x14ac:dyDescent="0.25">
      <c r="A1152" s="72" t="s">
        <v>2070</v>
      </c>
      <c r="B1152" s="79" t="s">
        <v>1193</v>
      </c>
      <c r="C1152" s="80"/>
      <c r="D1152" s="81" t="s">
        <v>2071</v>
      </c>
      <c r="E1152" s="82" t="s">
        <v>96</v>
      </c>
      <c r="F1152" s="52">
        <v>0</v>
      </c>
      <c r="G1152" s="53"/>
      <c r="H1152" s="54"/>
      <c r="I1152" s="92"/>
      <c r="J1152" s="93"/>
    </row>
    <row r="1153" spans="1:10" x14ac:dyDescent="0.25">
      <c r="A1153" s="72" t="s">
        <v>2072</v>
      </c>
      <c r="B1153" s="79" t="s">
        <v>1193</v>
      </c>
      <c r="C1153" s="80"/>
      <c r="D1153" s="81" t="s">
        <v>2073</v>
      </c>
      <c r="E1153" s="82" t="s">
        <v>96</v>
      </c>
      <c r="F1153" s="52">
        <v>0</v>
      </c>
      <c r="G1153" s="53"/>
      <c r="H1153" s="54"/>
      <c r="I1153" s="92"/>
      <c r="J1153" s="93"/>
    </row>
    <row r="1154" spans="1:10" x14ac:dyDescent="0.25">
      <c r="A1154" s="72" t="s">
        <v>2074</v>
      </c>
      <c r="B1154" s="79" t="s">
        <v>1193</v>
      </c>
      <c r="C1154" s="80" t="s">
        <v>2075</v>
      </c>
      <c r="D1154" s="81" t="s">
        <v>2076</v>
      </c>
      <c r="E1154" s="82" t="s">
        <v>1656</v>
      </c>
      <c r="F1154" s="52">
        <v>618</v>
      </c>
      <c r="G1154" s="53"/>
      <c r="H1154" s="54"/>
      <c r="I1154" s="92"/>
      <c r="J1154" s="93"/>
    </row>
    <row r="1155" spans="1:10" x14ac:dyDescent="0.25">
      <c r="A1155" s="72" t="s">
        <v>2077</v>
      </c>
      <c r="B1155" s="79" t="s">
        <v>1193</v>
      </c>
      <c r="C1155" s="80"/>
      <c r="D1155" s="81" t="s">
        <v>2012</v>
      </c>
      <c r="E1155" s="82" t="s">
        <v>96</v>
      </c>
      <c r="F1155" s="52">
        <v>0</v>
      </c>
      <c r="G1155" s="53"/>
      <c r="H1155" s="54"/>
      <c r="I1155" s="92"/>
      <c r="J1155" s="93"/>
    </row>
    <row r="1156" spans="1:10" x14ac:dyDescent="0.25">
      <c r="A1156" s="72" t="s">
        <v>2078</v>
      </c>
      <c r="B1156" s="79" t="s">
        <v>1193</v>
      </c>
      <c r="C1156" s="80"/>
      <c r="D1156" s="81" t="s">
        <v>2079</v>
      </c>
      <c r="E1156" s="82" t="s">
        <v>96</v>
      </c>
      <c r="F1156" s="52">
        <v>0</v>
      </c>
      <c r="G1156" s="53"/>
      <c r="H1156" s="54"/>
      <c r="I1156" s="92"/>
      <c r="J1156" s="93"/>
    </row>
    <row r="1157" spans="1:10" x14ac:dyDescent="0.25">
      <c r="A1157" s="72" t="s">
        <v>2080</v>
      </c>
      <c r="B1157" s="79" t="s">
        <v>1193</v>
      </c>
      <c r="C1157" s="80" t="s">
        <v>2081</v>
      </c>
      <c r="D1157" s="81" t="s">
        <v>2082</v>
      </c>
      <c r="E1157" s="82" t="s">
        <v>1656</v>
      </c>
      <c r="F1157" s="52">
        <v>618</v>
      </c>
      <c r="G1157" s="53"/>
      <c r="H1157" s="54"/>
      <c r="I1157" s="92"/>
      <c r="J1157" s="93"/>
    </row>
    <row r="1158" spans="1:10" x14ac:dyDescent="0.25">
      <c r="A1158" s="72" t="s">
        <v>2083</v>
      </c>
      <c r="B1158" s="79" t="s">
        <v>1193</v>
      </c>
      <c r="C1158" s="80"/>
      <c r="D1158" s="81" t="s">
        <v>2084</v>
      </c>
      <c r="E1158" s="82" t="s">
        <v>96</v>
      </c>
      <c r="F1158" s="52">
        <v>0</v>
      </c>
      <c r="G1158" s="53"/>
      <c r="H1158" s="54"/>
      <c r="I1158" s="92"/>
      <c r="J1158" s="93"/>
    </row>
    <row r="1159" spans="1:10" x14ac:dyDescent="0.25">
      <c r="A1159" s="72" t="s">
        <v>2085</v>
      </c>
      <c r="B1159" s="79" t="s">
        <v>1193</v>
      </c>
      <c r="C1159" s="80" t="s">
        <v>2086</v>
      </c>
      <c r="D1159" s="81" t="s">
        <v>2087</v>
      </c>
      <c r="E1159" s="82" t="s">
        <v>1656</v>
      </c>
      <c r="F1159" s="52">
        <v>618</v>
      </c>
      <c r="G1159" s="53"/>
      <c r="H1159" s="54"/>
      <c r="I1159" s="92"/>
      <c r="J1159" s="93"/>
    </row>
    <row r="1160" spans="1:10" x14ac:dyDescent="0.25">
      <c r="A1160" s="72" t="s">
        <v>2088</v>
      </c>
      <c r="B1160" s="79" t="s">
        <v>1193</v>
      </c>
      <c r="C1160" s="80"/>
      <c r="D1160" s="81" t="s">
        <v>2089</v>
      </c>
      <c r="E1160" s="82" t="s">
        <v>96</v>
      </c>
      <c r="F1160" s="52">
        <v>0</v>
      </c>
      <c r="G1160" s="53"/>
      <c r="H1160" s="54"/>
      <c r="I1160" s="92"/>
      <c r="J1160" s="93"/>
    </row>
    <row r="1161" spans="1:10" x14ac:dyDescent="0.25">
      <c r="A1161" s="72" t="s">
        <v>2090</v>
      </c>
      <c r="B1161" s="79" t="s">
        <v>1193</v>
      </c>
      <c r="C1161" s="80" t="s">
        <v>2091</v>
      </c>
      <c r="D1161" s="81" t="s">
        <v>2092</v>
      </c>
      <c r="E1161" s="82" t="s">
        <v>1656</v>
      </c>
      <c r="F1161" s="52">
        <v>618</v>
      </c>
      <c r="G1161" s="53"/>
      <c r="H1161" s="54"/>
      <c r="I1161" s="92"/>
      <c r="J1161" s="93"/>
    </row>
    <row r="1162" spans="1:10" x14ac:dyDescent="0.25">
      <c r="A1162" s="72" t="s">
        <v>2093</v>
      </c>
      <c r="B1162" s="79" t="s">
        <v>1193</v>
      </c>
      <c r="C1162" s="80"/>
      <c r="D1162" s="81" t="s">
        <v>1753</v>
      </c>
      <c r="E1162" s="82" t="s">
        <v>96</v>
      </c>
      <c r="F1162" s="52">
        <v>0</v>
      </c>
      <c r="G1162" s="53"/>
      <c r="H1162" s="54"/>
      <c r="I1162" s="92"/>
      <c r="J1162" s="93"/>
    </row>
    <row r="1163" spans="1:10" ht="24" x14ac:dyDescent="0.25">
      <c r="A1163" s="72" t="s">
        <v>2094</v>
      </c>
      <c r="B1163" s="79" t="s">
        <v>1193</v>
      </c>
      <c r="C1163" s="80" t="s">
        <v>2095</v>
      </c>
      <c r="D1163" s="81" t="s">
        <v>2096</v>
      </c>
      <c r="E1163" s="82" t="s">
        <v>1566</v>
      </c>
      <c r="F1163" s="52">
        <v>2163</v>
      </c>
      <c r="G1163" s="53"/>
      <c r="H1163" s="54"/>
      <c r="I1163" s="92"/>
      <c r="J1163" s="93"/>
    </row>
  </sheetData>
  <sheetProtection algorithmName="SHA-512" hashValue="W2vsK4/8j6tVsSqfX5g15yp3IB0oZeXOmtR0KefdjfP3njo9ToRx92pKKw4NSmijczEyVK0flfD3qyUpdTaVbg==" saltValue="f55SahQyeLi+WZ7VAKgVmw==" spinCount="100000" sheet="1" objects="1" scenarios="1"/>
  <mergeCells count="1">
    <mergeCell ref="A8:I8"/>
  </mergeCells>
  <conditionalFormatting sqref="E28:F32 E48:F52 E99:F101 B67:B71 B99:C101 B183 B184:C185 E184:F185 E109:F110 E229:F230 E261:F261 B126:C126 E125:F126 E113:F115 B113:C115 B497:C497 E497:F497 B675:C681 E675:F681 B302:C303 E302:F303 B718:C719 E718:F719 B485:C485 E485:F485 B662:C667 E662:F667 B500:C503 E500:F503 E848:F851 B848:C851 E470:F473 B470:C473 B19:C24 E19:F24 B41:C44 E41:F44 C71 B279:C283 E279:F283 B514:C517 E514:F517 B693:C696 E693:F696 B9:C10 E9:F10 E14:F17 B14:C17 B36:C38 E36:F38 B56:C58 E56:F58 E287:F291 B287:C291 B521:C524 B700:C702 B611:C614 E611:F614 B605:C606 E605:F606 E700:F702 B770:C773 E770:F773 E542:F543 B542:C543 E556:F563 B556:C563 E424:F431 B424:C431 B631:C631 E631:F631 B28:C32 B48:C52 C68:C69 B130:C130 E130:F130 B842:C844 E842:F844 B118:C119 E118:F119 E487:F490 B487:C490 E669:F673 B669:C673 B836:C839 E836:F839 B854:C859 E854:F859 B821:C834 E821:F834 B795:C800 E795:F800 B434:C437 E434:F437 E439:F448 B439:C448 B635:C641 E635:F641 E649:F659 B649:C659 B75:C78 E75:F78 E84:F86 B84:C86 B90:C93 E90:F93 B64 B61:C63 E61:F71 C65 E846:F846 B846:C846 E704:F709 B594:C598 E594:F598 B526:C529 E521:F529 B531:C531 E531:F531 E536:F540 B536:C540 B546:C548 E546:F548 B576:C582 E576:F582 B733:C742 E733:F742 B754:C758 E754:F758 E324:F326 B324:C326 B347:C351 E347:F351 B466:C467 E466:F467 E744:F750 B744:C750 B866:C867">
    <cfRule type="expression" dxfId="1738" priority="1754" stopIfTrue="1">
      <formula>$C9=1</formula>
    </cfRule>
    <cfRule type="expression" dxfId="1737" priority="1755" stopIfTrue="1">
      <formula>OR($C9=0,$C9=2,$C9=3,$C9=4)</formula>
    </cfRule>
  </conditionalFormatting>
  <conditionalFormatting sqref="D9 I28:J32 D28:D32 A28:A32 A48:A52 D48:D52 I48:J52 D99:D100 A99:A101 I99:J101 A184:A185 D184:D185 I184:J185 D109:D110 I109:J110 A109:A110 I229:J230 D229:D230 A229:A230 I261:J261 D261 A261 A125:A126 I125:J126 A113:A115 D113:D115 I113:J115 A497 D497 I497:J497 A675:A681 D675:D681 I675:J681 A302:A303 D302:D303 I302:J303 A718:A719 D718:D719 I718:J719 A485 D485 I485:J485 A662:A667 D662:D667 I662:J667 A500:A503 D500:D503 I500:J503 A848:A851 D848:D851 I848:J851 I470:J473 D470:D473 A470:A473 I19:J24 D19:D24 A19:A24 A41:A44 D41:D44 I41:J44 A279:A283 D279:D283 I279:J283 A514:A517 D514:D517 I514:J517 A693:A696 D693:D696 I693:J696 I9:J10 D14:D17 A9:A10 A14:A17 I14:J17 A36:A38 D36:D38 I36:J38 I56:J58 D56:D58 A56:A58 D123:D126 I287:J291 A287:A291 I700:J702 D700:D702 A700:A702 A611:A614 D611:D614 I611:J614 A605:A606 D605:D606 I605:J606 A770:A773 D770:D773 I770:J773 I542:J543 D542:D543 A542:A543 I556:J563 D556:D563 A556:A563 I424:J431 D424:D431 A424:A431 A631 D631 I631:J631 A130 D130 I130:J130 A842:A844 D842:D844 I842:J844 I118:J119 D118:D119 A118:A119 I487:J490 D487:D490 A487:A490 I669:J673 D669:D673 A669:A673 A836:A839 D836:D839 I836:J839 A854:A859 D854:D859 I854:J859 A821:A834 D821:D834 I821:J834 A795:A800 D795:D800 I795:J800 A434:A437 D434:D437 I434:J437 I439:J448 D439:D448 A439:A448 A635:A641 D635:D641 I635:J641 I649:J659 D649:D659 A649:A659 A75:A78 D75:D78 I75:J78 A84:A86 D84:D86 I84:J86 A90:A93 D90:D93 I90:J93 A61:A71 D61:D71 I61:J71 I846:J846 D846 A846 A704:A709 D704:D709 I704:J709 A594:A598 D595:D598 I594:J598 A521:A529 D521:D529 I521:J529 A531 D531 I531:J531 I536:J540 D536:D540 A536:A540 A546:A548 D546:D548 I546:J548 A576:A582 D576:D582 I576:J582 A733:A742 D733:D742 I733:J742 A754:A758 D755:D758 I754:J758 I324:J326 D324:D326 A324:A326 A347:A351 D348:D351 I347:J351 A466:A467 D466:D467 I466:J467 I744:J750 D744:D750 A744:A750">
    <cfRule type="expression" dxfId="1736" priority="1749" stopIfTrue="1">
      <formula>$C9=1</formula>
    </cfRule>
    <cfRule type="expression" dxfId="1735" priority="1750" stopIfTrue="1">
      <formula>OR($C9=0,$C9=2,$C9=3,$C9=4)</formula>
    </cfRule>
  </conditionalFormatting>
  <conditionalFormatting sqref="H48:H52 H67:H71 H28:H32 H184:H185 H109:H110 H229:H230 H261 H125:H126 H113:H115 H19:H24 H41:H44 G9:H10 H14:H17 H36:H38 H56:H58 G863:H863 H130 G205:G243 G118:G199 H118:H119 G860:H861 G389:G437 H75:H78 G67:G81 H84:H86 H90:H93 G84:G96 G99:H101 G11:G65 H61:H65 G795:G859 G439:G529 G245:G385 G531:G631 G649:G789 G103:G115 G866:H868">
    <cfRule type="expression" dxfId="1734" priority="1751" stopIfTrue="1">
      <formula>$C9=1</formula>
    </cfRule>
    <cfRule type="expression" dxfId="1733" priority="1752" stopIfTrue="1">
      <formula>OR($C9=0,$C9=2,$C9=3,$C9=4)</formula>
    </cfRule>
    <cfRule type="expression" dxfId="1732" priority="1753" stopIfTrue="1">
      <formula>AND(TIPOORCAMENTO="Licitado",$C9&lt;&gt;"L",$C9&lt;&gt;-1)</formula>
    </cfRule>
  </conditionalFormatting>
  <conditionalFormatting sqref="B21:B24 B28:B29">
    <cfRule type="expression" dxfId="1731" priority="1747" stopIfTrue="1">
      <formula>$C21=1</formula>
    </cfRule>
    <cfRule type="expression" dxfId="1730" priority="1748" stopIfTrue="1">
      <formula>OR($C21=0,$C21=2,$C21=3,$C21=4)</formula>
    </cfRule>
  </conditionalFormatting>
  <conditionalFormatting sqref="B21">
    <cfRule type="expression" dxfId="1729" priority="1745" stopIfTrue="1">
      <formula>$C21=1</formula>
    </cfRule>
    <cfRule type="expression" dxfId="1728" priority="1746" stopIfTrue="1">
      <formula>OR($C21=0,$C21=2,$C21=3,$C21=4)</formula>
    </cfRule>
  </conditionalFormatting>
  <conditionalFormatting sqref="B22">
    <cfRule type="expression" dxfId="1727" priority="1743" stopIfTrue="1">
      <formula>$C22=1</formula>
    </cfRule>
    <cfRule type="expression" dxfId="1726" priority="1744" stopIfTrue="1">
      <formula>OR($C22=0,$C22=2,$C22=3,$C22=4)</formula>
    </cfRule>
  </conditionalFormatting>
  <conditionalFormatting sqref="B23">
    <cfRule type="expression" dxfId="1725" priority="1741" stopIfTrue="1">
      <formula>$C23=1</formula>
    </cfRule>
    <cfRule type="expression" dxfId="1724" priority="1742" stopIfTrue="1">
      <formula>OR($C23=0,$C23=2,$C23=3,$C23=4)</formula>
    </cfRule>
  </conditionalFormatting>
  <conditionalFormatting sqref="B24">
    <cfRule type="expression" dxfId="1723" priority="1739" stopIfTrue="1">
      <formula>$C24=1</formula>
    </cfRule>
    <cfRule type="expression" dxfId="1722" priority="1740" stopIfTrue="1">
      <formula>OR($C24=0,$C24=2,$C24=3,$C24=4)</formula>
    </cfRule>
  </conditionalFormatting>
  <conditionalFormatting sqref="B28:B29">
    <cfRule type="expression" dxfId="1721" priority="1737" stopIfTrue="1">
      <formula>$C28=1</formula>
    </cfRule>
    <cfRule type="expression" dxfId="1720" priority="1738" stopIfTrue="1">
      <formula>OR($C28=0,$C28=2,$C28=3,$C28=4)</formula>
    </cfRule>
  </conditionalFormatting>
  <conditionalFormatting sqref="B31">
    <cfRule type="expression" dxfId="1719" priority="1735" stopIfTrue="1">
      <formula>$C31=1</formula>
    </cfRule>
    <cfRule type="expression" dxfId="1718" priority="1736" stopIfTrue="1">
      <formula>OR($C31=0,$C31=2,$C31=3,$C31=4)</formula>
    </cfRule>
  </conditionalFormatting>
  <conditionalFormatting sqref="B31">
    <cfRule type="expression" dxfId="1717" priority="1733" stopIfTrue="1">
      <formula>$C31=1</formula>
    </cfRule>
    <cfRule type="expression" dxfId="1716" priority="1734" stopIfTrue="1">
      <formula>OR($C31=0,$C31=2,$C31=3,$C31=4)</formula>
    </cfRule>
  </conditionalFormatting>
  <conditionalFormatting sqref="C21:C22">
    <cfRule type="expression" dxfId="1715" priority="1731" stopIfTrue="1">
      <formula>$C21=1</formula>
    </cfRule>
    <cfRule type="expression" dxfId="1714" priority="1732" stopIfTrue="1">
      <formula>OR($C21=0,$C21=2,$C21=3,$C21=4)</formula>
    </cfRule>
  </conditionalFormatting>
  <conditionalFormatting sqref="D101">
    <cfRule type="expression" dxfId="1713" priority="1729" stopIfTrue="1">
      <formula>$C101=1</formula>
    </cfRule>
    <cfRule type="expression" dxfId="1712" priority="1730" stopIfTrue="1">
      <formula>OR($C101=0,$C101=2,$C101=3,$C101=4)</formula>
    </cfRule>
  </conditionalFormatting>
  <conditionalFormatting sqref="C68">
    <cfRule type="expression" dxfId="1711" priority="1758" stopIfTrue="1">
      <formula>$C67=1</formula>
    </cfRule>
    <cfRule type="expression" dxfId="1710" priority="1759" stopIfTrue="1">
      <formula>OR($C67=0,$C67=2,$C67=3,$C67=4)</formula>
    </cfRule>
  </conditionalFormatting>
  <conditionalFormatting sqref="C64">
    <cfRule type="expression" dxfId="1709" priority="1727" stopIfTrue="1">
      <formula>$C64=1</formula>
    </cfRule>
    <cfRule type="expression" dxfId="1708" priority="1728" stopIfTrue="1">
      <formula>OR($C64=0,$C64=2,$C64=3,$C64=4)</formula>
    </cfRule>
  </conditionalFormatting>
  <conditionalFormatting sqref="C70">
    <cfRule type="expression" dxfId="1707" priority="1760" stopIfTrue="1">
      <formula>$C67=1</formula>
    </cfRule>
    <cfRule type="expression" dxfId="1706" priority="1761" stopIfTrue="1">
      <formula>OR($C67=0,$C67=2,$C67=3,$C67=4)</formula>
    </cfRule>
  </conditionalFormatting>
  <conditionalFormatting sqref="C69">
    <cfRule type="expression" dxfId="1705" priority="1762" stopIfTrue="1">
      <formula>$C67=1</formula>
    </cfRule>
    <cfRule type="expression" dxfId="1704" priority="1763" stopIfTrue="1">
      <formula>OR($C67=0,$C67=2,$C67=3,$C67=4)</formula>
    </cfRule>
  </conditionalFormatting>
  <conditionalFormatting sqref="B49">
    <cfRule type="expression" dxfId="1703" priority="1725" stopIfTrue="1">
      <formula>$C49=1</formula>
    </cfRule>
    <cfRule type="expression" dxfId="1702" priority="1726" stopIfTrue="1">
      <formula>OR($C49=0,$C49=2,$C49=3,$C49=4)</formula>
    </cfRule>
  </conditionalFormatting>
  <conditionalFormatting sqref="B49">
    <cfRule type="expression" dxfId="1701" priority="1723" stopIfTrue="1">
      <formula>$C49=1</formula>
    </cfRule>
    <cfRule type="expression" dxfId="1700" priority="1724" stopIfTrue="1">
      <formula>OR($C49=0,$C49=2,$C49=3,$C49=4)</formula>
    </cfRule>
  </conditionalFormatting>
  <conditionalFormatting sqref="B68">
    <cfRule type="expression" dxfId="1699" priority="1721" stopIfTrue="1">
      <formula>$C68=1</formula>
    </cfRule>
    <cfRule type="expression" dxfId="1698" priority="1722" stopIfTrue="1">
      <formula>OR($C68=0,$C68=2,$C68=3,$C68=4)</formula>
    </cfRule>
  </conditionalFormatting>
  <conditionalFormatting sqref="B68">
    <cfRule type="expression" dxfId="1697" priority="1719" stopIfTrue="1">
      <formula>$C68=1</formula>
    </cfRule>
    <cfRule type="expression" dxfId="1696" priority="1720" stopIfTrue="1">
      <formula>OR($C68=0,$C68=2,$C68=3,$C68=4)</formula>
    </cfRule>
  </conditionalFormatting>
  <conditionalFormatting sqref="A26:A27 D26:D27 I26:J27">
    <cfRule type="expression" dxfId="1695" priority="1712" stopIfTrue="1">
      <formula>$C26=1</formula>
    </cfRule>
    <cfRule type="expression" dxfId="1694" priority="1713" stopIfTrue="1">
      <formula>OR($C26=0,$C26=2,$C26=3,$C26=4)</formula>
    </cfRule>
  </conditionalFormatting>
  <conditionalFormatting sqref="H26:H27">
    <cfRule type="expression" dxfId="1693" priority="1714" stopIfTrue="1">
      <formula>$C26=1</formula>
    </cfRule>
    <cfRule type="expression" dxfId="1692" priority="1715" stopIfTrue="1">
      <formula>OR($C26=0,$C26=2,$C26=3,$C26=4)</formula>
    </cfRule>
    <cfRule type="expression" dxfId="1691" priority="1716" stopIfTrue="1">
      <formula>AND(TIPOORCAMENTO="Licitado",$C26&lt;&gt;"L",$C26&lt;&gt;-1)</formula>
    </cfRule>
  </conditionalFormatting>
  <conditionalFormatting sqref="E26:F27 C26:C27">
    <cfRule type="expression" dxfId="1690" priority="1717" stopIfTrue="1">
      <formula>$C26=1</formula>
    </cfRule>
    <cfRule type="expression" dxfId="1689" priority="1718" stopIfTrue="1">
      <formula>OR($C26=0,$C26=2,$C26=3,$C26=4)</formula>
    </cfRule>
  </conditionalFormatting>
  <conditionalFormatting sqref="A46:A47 D46:D47 I46:J47">
    <cfRule type="expression" dxfId="1688" priority="1705" stopIfTrue="1">
      <formula>$C46=1</formula>
    </cfRule>
    <cfRule type="expression" dxfId="1687" priority="1706" stopIfTrue="1">
      <formula>OR($C46=0,$C46=2,$C46=3,$C46=4)</formula>
    </cfRule>
  </conditionalFormatting>
  <conditionalFormatting sqref="H46:H47">
    <cfRule type="expression" dxfId="1686" priority="1707" stopIfTrue="1">
      <formula>$C46=1</formula>
    </cfRule>
    <cfRule type="expression" dxfId="1685" priority="1708" stopIfTrue="1">
      <formula>OR($C46=0,$C46=2,$C46=3,$C46=4)</formula>
    </cfRule>
    <cfRule type="expression" dxfId="1684" priority="1709" stopIfTrue="1">
      <formula>AND(TIPOORCAMENTO="Licitado",$C46&lt;&gt;"L",$C46&lt;&gt;-1)</formula>
    </cfRule>
  </conditionalFormatting>
  <conditionalFormatting sqref="E46:F47">
    <cfRule type="expression" dxfId="1683" priority="1710" stopIfTrue="1">
      <formula>$C46=1</formula>
    </cfRule>
    <cfRule type="expression" dxfId="1682" priority="1711" stopIfTrue="1">
      <formula>OR($C46=0,$C46=2,$C46=3,$C46=4)</formula>
    </cfRule>
  </conditionalFormatting>
  <conditionalFormatting sqref="A80:A81 D80:D81 I80:J81">
    <cfRule type="expression" dxfId="1681" priority="1698" stopIfTrue="1">
      <formula>$C80=1</formula>
    </cfRule>
    <cfRule type="expression" dxfId="1680" priority="1699" stopIfTrue="1">
      <formula>OR($C80=0,$C80=2,$C80=3,$C80=4)</formula>
    </cfRule>
  </conditionalFormatting>
  <conditionalFormatting sqref="H80:H81">
    <cfRule type="expression" dxfId="1679" priority="1700" stopIfTrue="1">
      <formula>$C80=1</formula>
    </cfRule>
    <cfRule type="expression" dxfId="1678" priority="1701" stopIfTrue="1">
      <formula>OR($C80=0,$C80=2,$C80=3,$C80=4)</formula>
    </cfRule>
    <cfRule type="expression" dxfId="1677" priority="1702" stopIfTrue="1">
      <formula>AND(TIPOORCAMENTO="Licitado",$C80&lt;&gt;"L",$C80&lt;&gt;-1)</formula>
    </cfRule>
  </conditionalFormatting>
  <conditionalFormatting sqref="E80:F81">
    <cfRule type="expression" dxfId="1676" priority="1703" stopIfTrue="1">
      <formula>$C80=1</formula>
    </cfRule>
    <cfRule type="expression" dxfId="1675" priority="1704" stopIfTrue="1">
      <formula>OR($C80=0,$C80=2,$C80=3,$C80=4)</formula>
    </cfRule>
  </conditionalFormatting>
  <conditionalFormatting sqref="A95:A96 D95:D96 I95:J96">
    <cfRule type="expression" dxfId="1674" priority="1691" stopIfTrue="1">
      <formula>$C95=1</formula>
    </cfRule>
    <cfRule type="expression" dxfId="1673" priority="1692" stopIfTrue="1">
      <formula>OR($C95=0,$C95=2,$C95=3,$C95=4)</formula>
    </cfRule>
  </conditionalFormatting>
  <conditionalFormatting sqref="H95:H96">
    <cfRule type="expression" dxfId="1672" priority="1693" stopIfTrue="1">
      <formula>$C95=1</formula>
    </cfRule>
    <cfRule type="expression" dxfId="1671" priority="1694" stopIfTrue="1">
      <formula>OR($C95=0,$C95=2,$C95=3,$C95=4)</formula>
    </cfRule>
    <cfRule type="expression" dxfId="1670" priority="1695" stopIfTrue="1">
      <formula>AND(TIPOORCAMENTO="Licitado",$C95&lt;&gt;"L",$C95&lt;&gt;-1)</formula>
    </cfRule>
  </conditionalFormatting>
  <conditionalFormatting sqref="E95:F96">
    <cfRule type="expression" dxfId="1669" priority="1696" stopIfTrue="1">
      <formula>$C95=1</formula>
    </cfRule>
    <cfRule type="expression" dxfId="1668" priority="1697" stopIfTrue="1">
      <formula>OR($C95=0,$C95=2,$C95=3,$C95=4)</formula>
    </cfRule>
  </conditionalFormatting>
  <conditionalFormatting sqref="B109:C109">
    <cfRule type="expression" dxfId="1667" priority="1689" stopIfTrue="1">
      <formula>$C109=1</formula>
    </cfRule>
    <cfRule type="expression" dxfId="1666" priority="1690" stopIfTrue="1">
      <formula>OR($C109=0,$C109=2,$C109=3,$C109=4)</formula>
    </cfRule>
  </conditionalFormatting>
  <conditionalFormatting sqref="B110:C110">
    <cfRule type="expression" dxfId="1665" priority="1687" stopIfTrue="1">
      <formula>$C110=1</formula>
    </cfRule>
    <cfRule type="expression" dxfId="1664" priority="1688" stopIfTrue="1">
      <formula>OR($C110=0,$C110=2,$C110=3,$C110=4)</formula>
    </cfRule>
  </conditionalFormatting>
  <conditionalFormatting sqref="A112 D112 I112:J112">
    <cfRule type="expression" dxfId="1663" priority="1680" stopIfTrue="1">
      <formula>$C112=1</formula>
    </cfRule>
    <cfRule type="expression" dxfId="1662" priority="1681" stopIfTrue="1">
      <formula>OR($C112=0,$C112=2,$C112=3,$C112=4)</formula>
    </cfRule>
  </conditionalFormatting>
  <conditionalFormatting sqref="H112">
    <cfRule type="expression" dxfId="1661" priority="1682" stopIfTrue="1">
      <formula>$C112=1</formula>
    </cfRule>
    <cfRule type="expression" dxfId="1660" priority="1683" stopIfTrue="1">
      <formula>OR($C112=0,$C112=2,$C112=3,$C112=4)</formula>
    </cfRule>
    <cfRule type="expression" dxfId="1659" priority="1684" stopIfTrue="1">
      <formula>AND(TIPOORCAMENTO="Licitado",$C112&lt;&gt;"L",$C112&lt;&gt;-1)</formula>
    </cfRule>
  </conditionalFormatting>
  <conditionalFormatting sqref="C112 E112:F112">
    <cfRule type="expression" dxfId="1658" priority="1685" stopIfTrue="1">
      <formula>$C112=1</formula>
    </cfRule>
    <cfRule type="expression" dxfId="1657" priority="1686" stopIfTrue="1">
      <formula>OR($C112=0,$C112=2,$C112=3,$C112=4)</formula>
    </cfRule>
  </conditionalFormatting>
  <conditionalFormatting sqref="H145:H146 H148:H154">
    <cfRule type="expression" dxfId="1656" priority="1629" stopIfTrue="1">
      <formula>$C145=1</formula>
    </cfRule>
    <cfRule type="expression" dxfId="1655" priority="1630" stopIfTrue="1">
      <formula>OR($C145=0,$C145=2,$C145=3,$C145=4)</formula>
    </cfRule>
    <cfRule type="expression" dxfId="1654" priority="1631" stopIfTrue="1">
      <formula>AND(TIPOORCAMENTO="Licitado",$C145&lt;&gt;"L",$C145&lt;&gt;-1)</formula>
    </cfRule>
  </conditionalFormatting>
  <conditionalFormatting sqref="H131:H139">
    <cfRule type="expression" dxfId="1653" priority="1671" stopIfTrue="1">
      <formula>$C131=1</formula>
    </cfRule>
    <cfRule type="expression" dxfId="1652" priority="1672" stopIfTrue="1">
      <formula>OR($C131=0,$C131=2,$C131=3,$C131=4)</formula>
    </cfRule>
    <cfRule type="expression" dxfId="1651" priority="1673" stopIfTrue="1">
      <formula>AND(TIPOORCAMENTO="Licitado",$C131&lt;&gt;"L",$C131&lt;&gt;-1)</formula>
    </cfRule>
  </conditionalFormatting>
  <conditionalFormatting sqref="B44">
    <cfRule type="expression" dxfId="1650" priority="1678" stopIfTrue="1">
      <formula>$C44=1</formula>
    </cfRule>
    <cfRule type="expression" dxfId="1649" priority="1679" stopIfTrue="1">
      <formula>OR($C44=0,$C44=2,$C44=3,$C44=4)</formula>
    </cfRule>
  </conditionalFormatting>
  <conditionalFormatting sqref="B44">
    <cfRule type="expression" dxfId="1648" priority="1676" stopIfTrue="1">
      <formula>$C44=1</formula>
    </cfRule>
    <cfRule type="expression" dxfId="1647" priority="1677" stopIfTrue="1">
      <formula>OR($C44=0,$C44=2,$C44=3,$C44=4)</formula>
    </cfRule>
  </conditionalFormatting>
  <conditionalFormatting sqref="A131:A139 D131:D139 I131:J139">
    <cfRule type="expression" dxfId="1646" priority="1669" stopIfTrue="1">
      <formula>$C131=1</formula>
    </cfRule>
    <cfRule type="expression" dxfId="1645" priority="1670" stopIfTrue="1">
      <formula>OR($C131=0,$C131=2,$C131=3,$C131=4)</formula>
    </cfRule>
  </conditionalFormatting>
  <conditionalFormatting sqref="H140:H144 H193:H194 H166:H167">
    <cfRule type="expression" dxfId="1644" priority="1664" stopIfTrue="1">
      <formula>$C140=1</formula>
    </cfRule>
    <cfRule type="expression" dxfId="1643" priority="1665" stopIfTrue="1">
      <formula>OR($C140=0,$C140=2,$C140=3,$C140=4)</formula>
    </cfRule>
    <cfRule type="expression" dxfId="1642" priority="1666" stopIfTrue="1">
      <formula>AND(TIPOORCAMENTO="Licitado",$C140&lt;&gt;"L",$C140&lt;&gt;-1)</formula>
    </cfRule>
  </conditionalFormatting>
  <conditionalFormatting sqref="B131:C134 E131:F139 B136:C137 C135 B139:C139 C138">
    <cfRule type="expression" dxfId="1641" priority="1674" stopIfTrue="1">
      <formula>$C131=1</formula>
    </cfRule>
    <cfRule type="expression" dxfId="1640" priority="1675" stopIfTrue="1">
      <formula>OR($C131=0,$C131=2,$C131=3,$C131=4)</formula>
    </cfRule>
  </conditionalFormatting>
  <conditionalFormatting sqref="A140:A144 I140:J144 I193:J194 D193:D194 A193:A194 I166:J167 D166:D167 A166:A167 D140:D146">
    <cfRule type="expression" dxfId="1639" priority="1662" stopIfTrue="1">
      <formula>$C140=1</formula>
    </cfRule>
    <cfRule type="expression" dxfId="1638" priority="1663" stopIfTrue="1">
      <formula>OR($C140=0,$C140=2,$C140=3,$C140=4)</formula>
    </cfRule>
  </conditionalFormatting>
  <conditionalFormatting sqref="H195:H196">
    <cfRule type="expression" dxfId="1637" priority="1657" stopIfTrue="1">
      <formula>$C195=1</formula>
    </cfRule>
    <cfRule type="expression" dxfId="1636" priority="1658" stopIfTrue="1">
      <formula>OR($C195=0,$C195=2,$C195=3,$C195=4)</formula>
    </cfRule>
    <cfRule type="expression" dxfId="1635" priority="1659" stopIfTrue="1">
      <formula>AND(TIPOORCAMENTO="Licitado",$C195&lt;&gt;"L",$C195&lt;&gt;-1)</formula>
    </cfRule>
  </conditionalFormatting>
  <conditionalFormatting sqref="B140:C143 E140:F144 E193:F194 B193:C194 E166:F167 B166:C167 C144">
    <cfRule type="expression" dxfId="1634" priority="1667" stopIfTrue="1">
      <formula>$C140=1</formula>
    </cfRule>
    <cfRule type="expression" dxfId="1633" priority="1668" stopIfTrue="1">
      <formula>OR($C140=0,$C140=2,$C140=3,$C140=4)</formula>
    </cfRule>
  </conditionalFormatting>
  <conditionalFormatting sqref="A195:A196 D195:D196 I195:J196">
    <cfRule type="expression" dxfId="1632" priority="1655" stopIfTrue="1">
      <formula>$C195=1</formula>
    </cfRule>
    <cfRule type="expression" dxfId="1631" priority="1656" stopIfTrue="1">
      <formula>OR($C195=0,$C195=2,$C195=3,$C195=4)</formula>
    </cfRule>
  </conditionalFormatting>
  <conditionalFormatting sqref="H168:H176">
    <cfRule type="expression" dxfId="1630" priority="1650" stopIfTrue="1">
      <formula>$C168=1</formula>
    </cfRule>
    <cfRule type="expression" dxfId="1629" priority="1651" stopIfTrue="1">
      <formula>OR($C168=0,$C168=2,$C168=3,$C168=4)</formula>
    </cfRule>
    <cfRule type="expression" dxfId="1628" priority="1652" stopIfTrue="1">
      <formula>AND(TIPOORCAMENTO="Licitado",$C168&lt;&gt;"L",$C168&lt;&gt;-1)</formula>
    </cfRule>
  </conditionalFormatting>
  <conditionalFormatting sqref="B195:C196 E195:F196">
    <cfRule type="expression" dxfId="1627" priority="1660" stopIfTrue="1">
      <formula>$C195=1</formula>
    </cfRule>
    <cfRule type="expression" dxfId="1626" priority="1661" stopIfTrue="1">
      <formula>OR($C195=0,$C195=2,$C195=3,$C195=4)</formula>
    </cfRule>
  </conditionalFormatting>
  <conditionalFormatting sqref="A168:A176 D168:D176 I168:J176">
    <cfRule type="expression" dxfId="1625" priority="1648" stopIfTrue="1">
      <formula>$C168=1</formula>
    </cfRule>
    <cfRule type="expression" dxfId="1624" priority="1649" stopIfTrue="1">
      <formula>OR($C168=0,$C168=2,$C168=3,$C168=4)</formula>
    </cfRule>
  </conditionalFormatting>
  <conditionalFormatting sqref="H177:H183 H189:H190">
    <cfRule type="expression" dxfId="1623" priority="1643" stopIfTrue="1">
      <formula>$C177=1</formula>
    </cfRule>
    <cfRule type="expression" dxfId="1622" priority="1644" stopIfTrue="1">
      <formula>OR($C177=0,$C177=2,$C177=3,$C177=4)</formula>
    </cfRule>
    <cfRule type="expression" dxfId="1621" priority="1645" stopIfTrue="1">
      <formula>AND(TIPOORCAMENTO="Licitado",$C177&lt;&gt;"L",$C177&lt;&gt;-1)</formula>
    </cfRule>
  </conditionalFormatting>
  <conditionalFormatting sqref="B168:C176 E168:F176">
    <cfRule type="expression" dxfId="1620" priority="1653" stopIfTrue="1">
      <formula>$C168=1</formula>
    </cfRule>
    <cfRule type="expression" dxfId="1619" priority="1654" stopIfTrue="1">
      <formula>OR($C168=0,$C168=2,$C168=3,$C168=4)</formula>
    </cfRule>
  </conditionalFormatting>
  <conditionalFormatting sqref="A177:A183 D177:D183 I177:J183 I189:J190 D189:D190 A189:A190">
    <cfRule type="expression" dxfId="1618" priority="1641" stopIfTrue="1">
      <formula>$C177=1</formula>
    </cfRule>
    <cfRule type="expression" dxfId="1617" priority="1642" stopIfTrue="1">
      <formula>OR($C177=0,$C177=2,$C177=3,$C177=4)</formula>
    </cfRule>
  </conditionalFormatting>
  <conditionalFormatting sqref="B177:C180 E177:F183 B189:C190 E189:F190">
    <cfRule type="expression" dxfId="1616" priority="1646" stopIfTrue="1">
      <formula>$C177=1</formula>
    </cfRule>
    <cfRule type="expression" dxfId="1615" priority="1647" stopIfTrue="1">
      <formula>OR($C177=0,$C177=2,$C177=3,$C177=4)</formula>
    </cfRule>
  </conditionalFormatting>
  <conditionalFormatting sqref="A191:A192 D191:D192 I191:J192">
    <cfRule type="expression" dxfId="1614" priority="1634" stopIfTrue="1">
      <formula>$C191=1</formula>
    </cfRule>
    <cfRule type="expression" dxfId="1613" priority="1635" stopIfTrue="1">
      <formula>OR($C191=0,$C191=2,$C191=3,$C191=4)</formula>
    </cfRule>
  </conditionalFormatting>
  <conditionalFormatting sqref="H191:H192">
    <cfRule type="expression" dxfId="1612" priority="1636" stopIfTrue="1">
      <formula>$C191=1</formula>
    </cfRule>
    <cfRule type="expression" dxfId="1611" priority="1637" stopIfTrue="1">
      <formula>OR($C191=0,$C191=2,$C191=3,$C191=4)</formula>
    </cfRule>
    <cfRule type="expression" dxfId="1610" priority="1638" stopIfTrue="1">
      <formula>AND(TIPOORCAMENTO="Licitado",$C191&lt;&gt;"L",$C191&lt;&gt;-1)</formula>
    </cfRule>
  </conditionalFormatting>
  <conditionalFormatting sqref="B191:C191 E191:F192 C192">
    <cfRule type="expression" dxfId="1609" priority="1639" stopIfTrue="1">
      <formula>$C191=1</formula>
    </cfRule>
    <cfRule type="expression" dxfId="1608" priority="1640" stopIfTrue="1">
      <formula>OR($C191=0,$C191=2,$C191=3,$C191=4)</formula>
    </cfRule>
  </conditionalFormatting>
  <conditionalFormatting sqref="A145:A146 D148:D154 I145:J146 I148:J154 A148:A154">
    <cfRule type="expression" dxfId="1607" priority="1627" stopIfTrue="1">
      <formula>$C145=1</formula>
    </cfRule>
    <cfRule type="expression" dxfId="1606" priority="1628" stopIfTrue="1">
      <formula>OR($C145=0,$C145=2,$C145=3,$C145=4)</formula>
    </cfRule>
  </conditionalFormatting>
  <conditionalFormatting sqref="H155:H163">
    <cfRule type="expression" dxfId="1605" priority="1622" stopIfTrue="1">
      <formula>$C155=1</formula>
    </cfRule>
    <cfRule type="expression" dxfId="1604" priority="1623" stopIfTrue="1">
      <formula>OR($C155=0,$C155=2,$C155=3,$C155=4)</formula>
    </cfRule>
    <cfRule type="expression" dxfId="1603" priority="1624" stopIfTrue="1">
      <formula>AND(TIPOORCAMENTO="Licitado",$C155&lt;&gt;"L",$C155&lt;&gt;-1)</formula>
    </cfRule>
  </conditionalFormatting>
  <conditionalFormatting sqref="E145:F146 B149:C154 C148 E148:F154">
    <cfRule type="expression" dxfId="1602" priority="1632" stopIfTrue="1">
      <formula>$C145=1</formula>
    </cfRule>
    <cfRule type="expression" dxfId="1601" priority="1633" stopIfTrue="1">
      <formula>OR($C145=0,$C145=2,$C145=3,$C145=4)</formula>
    </cfRule>
  </conditionalFormatting>
  <conditionalFormatting sqref="A155:A163 D155:D163 I155:J163">
    <cfRule type="expression" dxfId="1600" priority="1620" stopIfTrue="1">
      <formula>$C155=1</formula>
    </cfRule>
    <cfRule type="expression" dxfId="1599" priority="1621" stopIfTrue="1">
      <formula>OR($C155=0,$C155=2,$C155=3,$C155=4)</formula>
    </cfRule>
  </conditionalFormatting>
  <conditionalFormatting sqref="B156:C160 E155:F163 C155 B163:C163 C161:C162">
    <cfRule type="expression" dxfId="1598" priority="1625" stopIfTrue="1">
      <formula>$C155=1</formula>
    </cfRule>
    <cfRule type="expression" dxfId="1597" priority="1626" stopIfTrue="1">
      <formula>OR($C155=0,$C155=2,$C155=3,$C155=4)</formula>
    </cfRule>
  </conditionalFormatting>
  <conditionalFormatting sqref="A164:A165 D164:D165 I164:J165">
    <cfRule type="expression" dxfId="1596" priority="1613" stopIfTrue="1">
      <formula>$C164=1</formula>
    </cfRule>
    <cfRule type="expression" dxfId="1595" priority="1614" stopIfTrue="1">
      <formula>OR($C164=0,$C164=2,$C164=3,$C164=4)</formula>
    </cfRule>
  </conditionalFormatting>
  <conditionalFormatting sqref="H164:H165">
    <cfRule type="expression" dxfId="1594" priority="1615" stopIfTrue="1">
      <formula>$C164=1</formula>
    </cfRule>
    <cfRule type="expression" dxfId="1593" priority="1616" stopIfTrue="1">
      <formula>OR($C164=0,$C164=2,$C164=3,$C164=4)</formula>
    </cfRule>
    <cfRule type="expression" dxfId="1592" priority="1617" stopIfTrue="1">
      <formula>AND(TIPOORCAMENTO="Licitado",$C164&lt;&gt;"L",$C164&lt;&gt;-1)</formula>
    </cfRule>
  </conditionalFormatting>
  <conditionalFormatting sqref="B164:C165 E164:F165">
    <cfRule type="expression" dxfId="1591" priority="1618" stopIfTrue="1">
      <formula>$C164=1</formula>
    </cfRule>
    <cfRule type="expression" dxfId="1590" priority="1619" stopIfTrue="1">
      <formula>OR($C164=0,$C164=2,$C164=3,$C164=4)</formula>
    </cfRule>
  </conditionalFormatting>
  <conditionalFormatting sqref="B135">
    <cfRule type="expression" dxfId="1589" priority="1611" stopIfTrue="1">
      <formula>$C135=1</formula>
    </cfRule>
    <cfRule type="expression" dxfId="1588" priority="1612" stopIfTrue="1">
      <formula>OR($C135=0,$C135=2,$C135=3,$C135=4)</formula>
    </cfRule>
  </conditionalFormatting>
  <conditionalFormatting sqref="B138">
    <cfRule type="expression" dxfId="1587" priority="1609" stopIfTrue="1">
      <formula>$C138=1</formula>
    </cfRule>
    <cfRule type="expression" dxfId="1586" priority="1610" stopIfTrue="1">
      <formula>OR($C138=0,$C138=2,$C138=3,$C138=4)</formula>
    </cfRule>
  </conditionalFormatting>
  <conditionalFormatting sqref="B144">
    <cfRule type="expression" dxfId="1585" priority="1607" stopIfTrue="1">
      <formula>$C144=1</formula>
    </cfRule>
    <cfRule type="expression" dxfId="1584" priority="1608" stopIfTrue="1">
      <formula>OR($C144=0,$C144=2,$C144=3,$C144=4)</formula>
    </cfRule>
  </conditionalFormatting>
  <conditionalFormatting sqref="B148">
    <cfRule type="expression" dxfId="1583" priority="1605" stopIfTrue="1">
      <formula>$C148=1</formula>
    </cfRule>
    <cfRule type="expression" dxfId="1582" priority="1606" stopIfTrue="1">
      <formula>OR($C148=0,$C148=2,$C148=3,$C148=4)</formula>
    </cfRule>
  </conditionalFormatting>
  <conditionalFormatting sqref="B155">
    <cfRule type="expression" dxfId="1581" priority="1603" stopIfTrue="1">
      <formula>$C155=1</formula>
    </cfRule>
    <cfRule type="expression" dxfId="1580" priority="1604" stopIfTrue="1">
      <formula>OR($C155=0,$C155=2,$C155=3,$C155=4)</formula>
    </cfRule>
  </conditionalFormatting>
  <conditionalFormatting sqref="B161">
    <cfRule type="expression" dxfId="1579" priority="1601" stopIfTrue="1">
      <formula>$C161=1</formula>
    </cfRule>
    <cfRule type="expression" dxfId="1578" priority="1602" stopIfTrue="1">
      <formula>OR($C161=0,$C161=2,$C161=3,$C161=4)</formula>
    </cfRule>
  </conditionalFormatting>
  <conditionalFormatting sqref="B192">
    <cfRule type="expression" dxfId="1577" priority="1599" stopIfTrue="1">
      <formula>$C192=1</formula>
    </cfRule>
    <cfRule type="expression" dxfId="1576" priority="1600" stopIfTrue="1">
      <formula>OR($C192=0,$C192=2,$C192=3,$C192=4)</formula>
    </cfRule>
  </conditionalFormatting>
  <conditionalFormatting sqref="I197:J199 D197:D199 A197:A199 A205:A210 D205:D210 I205:J210">
    <cfRule type="expression" dxfId="1575" priority="1592" stopIfTrue="1">
      <formula>$C197=1</formula>
    </cfRule>
    <cfRule type="expression" dxfId="1574" priority="1593" stopIfTrue="1">
      <formula>OR($C197=0,$C197=2,$C197=3,$C197=4)</formula>
    </cfRule>
  </conditionalFormatting>
  <conditionalFormatting sqref="H197:H199 H205:H210">
    <cfRule type="expression" dxfId="1573" priority="1594" stopIfTrue="1">
      <formula>$C197=1</formula>
    </cfRule>
    <cfRule type="expression" dxfId="1572" priority="1595" stopIfTrue="1">
      <formula>OR($C197=0,$C197=2,$C197=3,$C197=4)</formula>
    </cfRule>
    <cfRule type="expression" dxfId="1571" priority="1596" stopIfTrue="1">
      <formula>AND(TIPOORCAMENTO="Licitado",$C197&lt;&gt;"L",$C197&lt;&gt;-1)</formula>
    </cfRule>
  </conditionalFormatting>
  <conditionalFormatting sqref="B197:C197 B205:C206 B208:C209 C207 C198:C199 E197:F199 E205:F210">
    <cfRule type="expression" dxfId="1570" priority="1597" stopIfTrue="1">
      <formula>$C197=1</formula>
    </cfRule>
    <cfRule type="expression" dxfId="1569" priority="1598" stopIfTrue="1">
      <formula>OR($C197=0,$C197=2,$C197=3,$C197=4)</formula>
    </cfRule>
  </conditionalFormatting>
  <conditionalFormatting sqref="A211:A216 D211:D216 I211:J216 I861:J861 D861 A861 I224:J224 D224 A224 A226 D226 I226:J226">
    <cfRule type="expression" dxfId="1568" priority="1585" stopIfTrue="1">
      <formula>$C211=1</formula>
    </cfRule>
    <cfRule type="expression" dxfId="1567" priority="1586" stopIfTrue="1">
      <formula>OR($C211=0,$C211=2,$C211=3,$C211=4)</formula>
    </cfRule>
  </conditionalFormatting>
  <conditionalFormatting sqref="H211:H216 H224 H226">
    <cfRule type="expression" dxfId="1566" priority="1587" stopIfTrue="1">
      <formula>$C211=1</formula>
    </cfRule>
    <cfRule type="expression" dxfId="1565" priority="1588" stopIfTrue="1">
      <formula>OR($C211=0,$C211=2,$C211=3,$C211=4)</formula>
    </cfRule>
    <cfRule type="expression" dxfId="1564" priority="1589" stopIfTrue="1">
      <formula>AND(TIPOORCAMENTO="Licitado",$C211&lt;&gt;"L",$C211&lt;&gt;-1)</formula>
    </cfRule>
  </conditionalFormatting>
  <conditionalFormatting sqref="B216:C216 E211:F216 E861:F861 B861:C861 E224:F224 E226:F226">
    <cfRule type="expression" dxfId="1563" priority="1590" stopIfTrue="1">
      <formula>$C211=1</formula>
    </cfRule>
    <cfRule type="expression" dxfId="1562" priority="1591" stopIfTrue="1">
      <formula>OR($C211=0,$C211=2,$C211=3,$C211=4)</formula>
    </cfRule>
  </conditionalFormatting>
  <conditionalFormatting sqref="A863 D863 I863:J863">
    <cfRule type="expression" dxfId="1561" priority="1581" stopIfTrue="1">
      <formula>$C863=1</formula>
    </cfRule>
    <cfRule type="expression" dxfId="1560" priority="1582" stopIfTrue="1">
      <formula>OR($C863=0,$C863=2,$C863=3,$C863=4)</formula>
    </cfRule>
  </conditionalFormatting>
  <conditionalFormatting sqref="E863:F863">
    <cfRule type="expression" dxfId="1559" priority="1583" stopIfTrue="1">
      <formula>$C863=1</formula>
    </cfRule>
    <cfRule type="expression" dxfId="1558" priority="1584" stopIfTrue="1">
      <formula>OR($C863=0,$C863=2,$C863=3,$C863=4)</formula>
    </cfRule>
  </conditionalFormatting>
  <conditionalFormatting sqref="B199">
    <cfRule type="expression" dxfId="1557" priority="1579" stopIfTrue="1">
      <formula>$C199=1</formula>
    </cfRule>
    <cfRule type="expression" dxfId="1556" priority="1580" stopIfTrue="1">
      <formula>OR($C199=0,$C199=2,$C199=3,$C199=4)</formula>
    </cfRule>
  </conditionalFormatting>
  <conditionalFormatting sqref="I247:J251 D247:D251 A247:A251">
    <cfRule type="expression" dxfId="1555" priority="1572" stopIfTrue="1">
      <formula>$C247=1</formula>
    </cfRule>
    <cfRule type="expression" dxfId="1554" priority="1573" stopIfTrue="1">
      <formula>OR($C247=0,$C247=2,$C247=3,$C247=4)</formula>
    </cfRule>
  </conditionalFormatting>
  <conditionalFormatting sqref="H247:H251">
    <cfRule type="expression" dxfId="1553" priority="1574" stopIfTrue="1">
      <formula>$C247=1</formula>
    </cfRule>
    <cfRule type="expression" dxfId="1552" priority="1575" stopIfTrue="1">
      <formula>OR($C247=0,$C247=2,$C247=3,$C247=4)</formula>
    </cfRule>
    <cfRule type="expression" dxfId="1551" priority="1576" stopIfTrue="1">
      <formula>AND(TIPOORCAMENTO="Licitado",$C247&lt;&gt;"L",$C247&lt;&gt;-1)</formula>
    </cfRule>
  </conditionalFormatting>
  <conditionalFormatting sqref="E247:F251">
    <cfRule type="expression" dxfId="1550" priority="1577" stopIfTrue="1">
      <formula>$C247=1</formula>
    </cfRule>
    <cfRule type="expression" dxfId="1549" priority="1578" stopIfTrue="1">
      <formula>OR($C247=0,$C247=2,$C247=3,$C247=4)</formula>
    </cfRule>
  </conditionalFormatting>
  <conditionalFormatting sqref="A252:A258 D252:D258 I252:J258">
    <cfRule type="expression" dxfId="1548" priority="1565" stopIfTrue="1">
      <formula>$C252=1</formula>
    </cfRule>
    <cfRule type="expression" dxfId="1547" priority="1566" stopIfTrue="1">
      <formula>OR($C252=0,$C252=2,$C252=3,$C252=4)</formula>
    </cfRule>
  </conditionalFormatting>
  <conditionalFormatting sqref="H252:H258">
    <cfRule type="expression" dxfId="1546" priority="1567" stopIfTrue="1">
      <formula>$C252=1</formula>
    </cfRule>
    <cfRule type="expression" dxfId="1545" priority="1568" stopIfTrue="1">
      <formula>OR($C252=0,$C252=2,$C252=3,$C252=4)</formula>
    </cfRule>
    <cfRule type="expression" dxfId="1544" priority="1569" stopIfTrue="1">
      <formula>AND(TIPOORCAMENTO="Licitado",$C252&lt;&gt;"L",$C252&lt;&gt;-1)</formula>
    </cfRule>
  </conditionalFormatting>
  <conditionalFormatting sqref="B252:C253 E252:F258 B258:C258">
    <cfRule type="expression" dxfId="1543" priority="1570" stopIfTrue="1">
      <formula>$C252=1</formula>
    </cfRule>
    <cfRule type="expression" dxfId="1542" priority="1571" stopIfTrue="1">
      <formula>OR($C252=0,$C252=2,$C252=3,$C252=4)</formula>
    </cfRule>
  </conditionalFormatting>
  <conditionalFormatting sqref="A262 D262 I262:J262 I860:J860 D860 A860">
    <cfRule type="expression" dxfId="1541" priority="1558" stopIfTrue="1">
      <formula>$C262=1</formula>
    </cfRule>
    <cfRule type="expression" dxfId="1540" priority="1559" stopIfTrue="1">
      <formula>OR($C262=0,$C262=2,$C262=3,$C262=4)</formula>
    </cfRule>
  </conditionalFormatting>
  <conditionalFormatting sqref="H262">
    <cfRule type="expression" dxfId="1539" priority="1560" stopIfTrue="1">
      <formula>$C262=1</formula>
    </cfRule>
    <cfRule type="expression" dxfId="1538" priority="1561" stopIfTrue="1">
      <formula>OR($C262=0,$C262=2,$C262=3,$C262=4)</formula>
    </cfRule>
    <cfRule type="expression" dxfId="1537" priority="1562" stopIfTrue="1">
      <formula>AND(TIPOORCAMENTO="Licitado",$C262&lt;&gt;"L",$C262&lt;&gt;-1)</formula>
    </cfRule>
  </conditionalFormatting>
  <conditionalFormatting sqref="E262:F262 E860:F860 B860:C860">
    <cfRule type="expression" dxfId="1536" priority="1563" stopIfTrue="1">
      <formula>$C262=1</formula>
    </cfRule>
    <cfRule type="expression" dxfId="1535" priority="1564" stopIfTrue="1">
      <formula>OR($C262=0,$C262=2,$C262=3,$C262=4)</formula>
    </cfRule>
  </conditionalFormatting>
  <conditionalFormatting sqref="I231:J232 D231:D232 A231:A232">
    <cfRule type="expression" dxfId="1534" priority="1551" stopIfTrue="1">
      <formula>$C231=1</formula>
    </cfRule>
    <cfRule type="expression" dxfId="1533" priority="1552" stopIfTrue="1">
      <formula>OR($C231=0,$C231=2,$C231=3,$C231=4)</formula>
    </cfRule>
  </conditionalFormatting>
  <conditionalFormatting sqref="H231:H232">
    <cfRule type="expression" dxfId="1532" priority="1553" stopIfTrue="1">
      <formula>$C231=1</formula>
    </cfRule>
    <cfRule type="expression" dxfId="1531" priority="1554" stopIfTrue="1">
      <formula>OR($C231=0,$C231=2,$C231=3,$C231=4)</formula>
    </cfRule>
    <cfRule type="expression" dxfId="1530" priority="1555" stopIfTrue="1">
      <formula>AND(TIPOORCAMENTO="Licitado",$C231&lt;&gt;"L",$C231&lt;&gt;-1)</formula>
    </cfRule>
  </conditionalFormatting>
  <conditionalFormatting sqref="E231:F232 B231:C232">
    <cfRule type="expression" dxfId="1529" priority="1556" stopIfTrue="1">
      <formula>$C231=1</formula>
    </cfRule>
    <cfRule type="expression" dxfId="1528" priority="1557" stopIfTrue="1">
      <formula>OR($C231=0,$C231=2,$C231=3,$C231=4)</formula>
    </cfRule>
  </conditionalFormatting>
  <conditionalFormatting sqref="A233:A234 D233:D234 I233:J234 I237:J243 D237:D243 A237:A243">
    <cfRule type="expression" dxfId="1527" priority="1544" stopIfTrue="1">
      <formula>$C233=1</formula>
    </cfRule>
    <cfRule type="expression" dxfId="1526" priority="1545" stopIfTrue="1">
      <formula>OR($C233=0,$C233=2,$C233=3,$C233=4)</formula>
    </cfRule>
  </conditionalFormatting>
  <conditionalFormatting sqref="H233:H234 H237:H243">
    <cfRule type="expression" dxfId="1525" priority="1546" stopIfTrue="1">
      <formula>$C233=1</formula>
    </cfRule>
    <cfRule type="expression" dxfId="1524" priority="1547" stopIfTrue="1">
      <formula>OR($C233=0,$C233=2,$C233=3,$C233=4)</formula>
    </cfRule>
    <cfRule type="expression" dxfId="1523" priority="1548" stopIfTrue="1">
      <formula>AND(TIPOORCAMENTO="Licitado",$C233&lt;&gt;"L",$C233&lt;&gt;-1)</formula>
    </cfRule>
  </conditionalFormatting>
  <conditionalFormatting sqref="E233:F234 E237:F243 B237:C237">
    <cfRule type="expression" dxfId="1522" priority="1549" stopIfTrue="1">
      <formula>$C233=1</formula>
    </cfRule>
    <cfRule type="expression" dxfId="1521" priority="1550" stopIfTrue="1">
      <formula>OR($C233=0,$C233=2,$C233=3,$C233=4)</formula>
    </cfRule>
  </conditionalFormatting>
  <conditionalFormatting sqref="A245:A246 D245:D246 I245:J246">
    <cfRule type="expression" dxfId="1520" priority="1537" stopIfTrue="1">
      <formula>$C245=1</formula>
    </cfRule>
    <cfRule type="expression" dxfId="1519" priority="1538" stopIfTrue="1">
      <formula>OR($C245=0,$C245=2,$C245=3,$C245=4)</formula>
    </cfRule>
  </conditionalFormatting>
  <conditionalFormatting sqref="H245:H246">
    <cfRule type="expression" dxfId="1518" priority="1539" stopIfTrue="1">
      <formula>$C245=1</formula>
    </cfRule>
    <cfRule type="expression" dxfId="1517" priority="1540" stopIfTrue="1">
      <formula>OR($C245=0,$C245=2,$C245=3,$C245=4)</formula>
    </cfRule>
    <cfRule type="expression" dxfId="1516" priority="1541" stopIfTrue="1">
      <formula>AND(TIPOORCAMENTO="Licitado",$C245&lt;&gt;"L",$C245&lt;&gt;-1)</formula>
    </cfRule>
  </conditionalFormatting>
  <conditionalFormatting sqref="B245:C245 E245:F246">
    <cfRule type="expression" dxfId="1515" priority="1542" stopIfTrue="1">
      <formula>$C245=1</formula>
    </cfRule>
    <cfRule type="expression" dxfId="1514" priority="1543" stopIfTrue="1">
      <formula>OR($C245=0,$C245=2,$C245=3,$C245=4)</formula>
    </cfRule>
  </conditionalFormatting>
  <conditionalFormatting sqref="C145">
    <cfRule type="expression" dxfId="1513" priority="1535" stopIfTrue="1">
      <formula>$C145=1</formula>
    </cfRule>
    <cfRule type="expression" dxfId="1512" priority="1536" stopIfTrue="1">
      <formula>OR($C145=0,$C145=2,$C145=3,$C145=4)</formula>
    </cfRule>
  </conditionalFormatting>
  <conditionalFormatting sqref="B145">
    <cfRule type="expression" dxfId="1511" priority="1533" stopIfTrue="1">
      <formula>$C145=1</formula>
    </cfRule>
    <cfRule type="expression" dxfId="1510" priority="1534" stopIfTrue="1">
      <formula>OR($C145=0,$C145=2,$C145=3,$C145=4)</formula>
    </cfRule>
  </conditionalFormatting>
  <conditionalFormatting sqref="C146">
    <cfRule type="expression" dxfId="1509" priority="1531" stopIfTrue="1">
      <formula>$C146=1</formula>
    </cfRule>
    <cfRule type="expression" dxfId="1508" priority="1532" stopIfTrue="1">
      <formula>OR($C146=0,$C146=2,$C146=3,$C146=4)</formula>
    </cfRule>
  </conditionalFormatting>
  <conditionalFormatting sqref="B146">
    <cfRule type="expression" dxfId="1507" priority="1529" stopIfTrue="1">
      <formula>$C146=1</formula>
    </cfRule>
    <cfRule type="expression" dxfId="1506" priority="1530" stopIfTrue="1">
      <formula>OR($C146=0,$C146=2,$C146=3,$C146=4)</formula>
    </cfRule>
  </conditionalFormatting>
  <conditionalFormatting sqref="C183">
    <cfRule type="expression" dxfId="1505" priority="1527" stopIfTrue="1">
      <formula>$C183=1</formula>
    </cfRule>
    <cfRule type="expression" dxfId="1504" priority="1528" stopIfTrue="1">
      <formula>OR($C183=0,$C183=2,$C183=3,$C183=4)</formula>
    </cfRule>
  </conditionalFormatting>
  <conditionalFormatting sqref="A186:A188 D186:D188 I186:J188">
    <cfRule type="expression" dxfId="1503" priority="1520" stopIfTrue="1">
      <formula>$C186=1</formula>
    </cfRule>
    <cfRule type="expression" dxfId="1502" priority="1521" stopIfTrue="1">
      <formula>OR($C186=0,$C186=2,$C186=3,$C186=4)</formula>
    </cfRule>
  </conditionalFormatting>
  <conditionalFormatting sqref="H186:H188">
    <cfRule type="expression" dxfId="1501" priority="1522" stopIfTrue="1">
      <formula>$C186=1</formula>
    </cfRule>
    <cfRule type="expression" dxfId="1500" priority="1523" stopIfTrue="1">
      <formula>OR($C186=0,$C186=2,$C186=3,$C186=4)</formula>
    </cfRule>
    <cfRule type="expression" dxfId="1499" priority="1524" stopIfTrue="1">
      <formula>AND(TIPOORCAMENTO="Licitado",$C186&lt;&gt;"L",$C186&lt;&gt;-1)</formula>
    </cfRule>
  </conditionalFormatting>
  <conditionalFormatting sqref="E186:F188">
    <cfRule type="expression" dxfId="1498" priority="1525" stopIfTrue="1">
      <formula>$C186=1</formula>
    </cfRule>
    <cfRule type="expression" dxfId="1497" priority="1526" stopIfTrue="1">
      <formula>OR($C186=0,$C186=2,$C186=3,$C186=4)</formula>
    </cfRule>
  </conditionalFormatting>
  <conditionalFormatting sqref="B186:C186">
    <cfRule type="expression" dxfId="1496" priority="1518" stopIfTrue="1">
      <formula>$C186=1</formula>
    </cfRule>
    <cfRule type="expression" dxfId="1495" priority="1519" stopIfTrue="1">
      <formula>OR($C186=0,$C186=2,$C186=3,$C186=4)</formula>
    </cfRule>
  </conditionalFormatting>
  <conditionalFormatting sqref="B187:C187">
    <cfRule type="expression" dxfId="1494" priority="1516" stopIfTrue="1">
      <formula>$C187=1</formula>
    </cfRule>
    <cfRule type="expression" dxfId="1493" priority="1517" stopIfTrue="1">
      <formula>OR($C187=0,$C187=2,$C187=3,$C187=4)</formula>
    </cfRule>
  </conditionalFormatting>
  <conditionalFormatting sqref="B188:C188">
    <cfRule type="expression" dxfId="1492" priority="1514" stopIfTrue="1">
      <formula>$C188=1</formula>
    </cfRule>
    <cfRule type="expression" dxfId="1491" priority="1515" stopIfTrue="1">
      <formula>OR($C188=0,$C188=2,$C188=3,$C188=4)</formula>
    </cfRule>
  </conditionalFormatting>
  <conditionalFormatting sqref="B181:C182">
    <cfRule type="expression" dxfId="1490" priority="1512" stopIfTrue="1">
      <formula>$C181=1</formula>
    </cfRule>
    <cfRule type="expression" dxfId="1489" priority="1513" stopIfTrue="1">
      <formula>OR($C181=0,$C181=2,$C181=3,$C181=4)</formula>
    </cfRule>
  </conditionalFormatting>
  <conditionalFormatting sqref="B207">
    <cfRule type="expression" dxfId="1488" priority="1510" stopIfTrue="1">
      <formula>$C207=1</formula>
    </cfRule>
    <cfRule type="expression" dxfId="1487" priority="1511" stopIfTrue="1">
      <formula>OR($C207=0,$C207=2,$C207=3,$C207=4)</formula>
    </cfRule>
  </conditionalFormatting>
  <conditionalFormatting sqref="A236 D236 I236:J236">
    <cfRule type="expression" dxfId="1486" priority="1503" stopIfTrue="1">
      <formula>$C236=1</formula>
    </cfRule>
    <cfRule type="expression" dxfId="1485" priority="1504" stopIfTrue="1">
      <formula>OR($C236=0,$C236=2,$C236=3,$C236=4)</formula>
    </cfRule>
  </conditionalFormatting>
  <conditionalFormatting sqref="H236">
    <cfRule type="expression" dxfId="1484" priority="1505" stopIfTrue="1">
      <formula>$C236=1</formula>
    </cfRule>
    <cfRule type="expression" dxfId="1483" priority="1506" stopIfTrue="1">
      <formula>OR($C236=0,$C236=2,$C236=3,$C236=4)</formula>
    </cfRule>
    <cfRule type="expression" dxfId="1482" priority="1507" stopIfTrue="1">
      <formula>AND(TIPOORCAMENTO="Licitado",$C236&lt;&gt;"L",$C236&lt;&gt;-1)</formula>
    </cfRule>
  </conditionalFormatting>
  <conditionalFormatting sqref="E236:F236">
    <cfRule type="expression" dxfId="1481" priority="1508" stopIfTrue="1">
      <formula>$C236=1</formula>
    </cfRule>
    <cfRule type="expression" dxfId="1480" priority="1509" stopIfTrue="1">
      <formula>OR($C236=0,$C236=2,$C236=3,$C236=4)</formula>
    </cfRule>
  </conditionalFormatting>
  <conditionalFormatting sqref="A235 D235 I235:J235">
    <cfRule type="expression" dxfId="1479" priority="1496" stopIfTrue="1">
      <formula>$C235=1</formula>
    </cfRule>
    <cfRule type="expression" dxfId="1478" priority="1497" stopIfTrue="1">
      <formula>OR($C235=0,$C235=2,$C235=3,$C235=4)</formula>
    </cfRule>
  </conditionalFormatting>
  <conditionalFormatting sqref="H235">
    <cfRule type="expression" dxfId="1477" priority="1498" stopIfTrue="1">
      <formula>$C235=1</formula>
    </cfRule>
    <cfRule type="expression" dxfId="1476" priority="1499" stopIfTrue="1">
      <formula>OR($C235=0,$C235=2,$C235=3,$C235=4)</formula>
    </cfRule>
    <cfRule type="expression" dxfId="1475" priority="1500" stopIfTrue="1">
      <formula>AND(TIPOORCAMENTO="Licitado",$C235&lt;&gt;"L",$C235&lt;&gt;-1)</formula>
    </cfRule>
  </conditionalFormatting>
  <conditionalFormatting sqref="E235:F235">
    <cfRule type="expression" dxfId="1474" priority="1501" stopIfTrue="1">
      <formula>$C235=1</formula>
    </cfRule>
    <cfRule type="expression" dxfId="1473" priority="1502" stopIfTrue="1">
      <formula>OR($C235=0,$C235=2,$C235=3,$C235=4)</formula>
    </cfRule>
  </conditionalFormatting>
  <conditionalFormatting sqref="D14">
    <cfRule type="expression" dxfId="1472" priority="1764" stopIfTrue="1">
      <formula>$C109=1</formula>
    </cfRule>
    <cfRule type="expression" dxfId="1471" priority="1765" stopIfTrue="1">
      <formula>OR($C109=0,$C109=2,$C109=3,$C109=4)</formula>
    </cfRule>
  </conditionalFormatting>
  <conditionalFormatting sqref="A106 D106 I106:J106">
    <cfRule type="expression" dxfId="1470" priority="1489" stopIfTrue="1">
      <formula>$C106=1</formula>
    </cfRule>
    <cfRule type="expression" dxfId="1469" priority="1490" stopIfTrue="1">
      <formula>OR($C106=0,$C106=2,$C106=3,$C106=4)</formula>
    </cfRule>
  </conditionalFormatting>
  <conditionalFormatting sqref="H106">
    <cfRule type="expression" dxfId="1468" priority="1491" stopIfTrue="1">
      <formula>$C106=1</formula>
    </cfRule>
    <cfRule type="expression" dxfId="1467" priority="1492" stopIfTrue="1">
      <formula>OR($C106=0,$C106=2,$C106=3,$C106=4)</formula>
    </cfRule>
    <cfRule type="expression" dxfId="1466" priority="1493" stopIfTrue="1">
      <formula>AND(TIPOORCAMENTO="Licitado",$C106&lt;&gt;"L",$C106&lt;&gt;-1)</formula>
    </cfRule>
  </conditionalFormatting>
  <conditionalFormatting sqref="E106:F106">
    <cfRule type="expression" dxfId="1465" priority="1494" stopIfTrue="1">
      <formula>$C106=1</formula>
    </cfRule>
    <cfRule type="expression" dxfId="1464" priority="1495" stopIfTrue="1">
      <formula>OR($C106=0,$C106=2,$C106=3,$C106=4)</formula>
    </cfRule>
  </conditionalFormatting>
  <conditionalFormatting sqref="B107:C107">
    <cfRule type="expression" dxfId="1463" priority="1474" stopIfTrue="1">
      <formula>$C107=1</formula>
    </cfRule>
    <cfRule type="expression" dxfId="1462" priority="1475" stopIfTrue="1">
      <formula>OR($C107=0,$C107=2,$C107=3,$C107=4)</formula>
    </cfRule>
  </conditionalFormatting>
  <conditionalFormatting sqref="A107:A108 D107:D108 I107:J108">
    <cfRule type="expression" dxfId="1461" priority="1482" stopIfTrue="1">
      <formula>$C107=1</formula>
    </cfRule>
    <cfRule type="expression" dxfId="1460" priority="1483" stopIfTrue="1">
      <formula>OR($C107=0,$C107=2,$C107=3,$C107=4)</formula>
    </cfRule>
  </conditionalFormatting>
  <conditionalFormatting sqref="H107:H108">
    <cfRule type="expression" dxfId="1459" priority="1484" stopIfTrue="1">
      <formula>$C107=1</formula>
    </cfRule>
    <cfRule type="expression" dxfId="1458" priority="1485" stopIfTrue="1">
      <formula>OR($C107=0,$C107=2,$C107=3,$C107=4)</formula>
    </cfRule>
    <cfRule type="expression" dxfId="1457" priority="1486" stopIfTrue="1">
      <formula>AND(TIPOORCAMENTO="Licitado",$C107&lt;&gt;"L",$C107&lt;&gt;-1)</formula>
    </cfRule>
  </conditionalFormatting>
  <conditionalFormatting sqref="E107:F108">
    <cfRule type="expression" dxfId="1456" priority="1487" stopIfTrue="1">
      <formula>$C107=1</formula>
    </cfRule>
    <cfRule type="expression" dxfId="1455" priority="1488" stopIfTrue="1">
      <formula>OR($C107=0,$C107=2,$C107=3,$C107=4)</formula>
    </cfRule>
  </conditionalFormatting>
  <conditionalFormatting sqref="C108">
    <cfRule type="expression" dxfId="1454" priority="1480" stopIfTrue="1">
      <formula>$C108=1</formula>
    </cfRule>
    <cfRule type="expression" dxfId="1453" priority="1481" stopIfTrue="1">
      <formula>OR($C108=0,$C108=2,$C108=3,$C108=4)</formula>
    </cfRule>
  </conditionalFormatting>
  <conditionalFormatting sqref="C106">
    <cfRule type="expression" dxfId="1452" priority="1478" stopIfTrue="1">
      <formula>$C106=1</formula>
    </cfRule>
    <cfRule type="expression" dxfId="1451" priority="1479" stopIfTrue="1">
      <formula>OR($C106=0,$C106=2,$C106=3,$C106=4)</formula>
    </cfRule>
  </conditionalFormatting>
  <conditionalFormatting sqref="B108">
    <cfRule type="expression" dxfId="1450" priority="1476" stopIfTrue="1">
      <formula>$C108=1</formula>
    </cfRule>
    <cfRule type="expression" dxfId="1449" priority="1477" stopIfTrue="1">
      <formula>OR($C108=0,$C108=2,$C108=3,$C108=4)</formula>
    </cfRule>
  </conditionalFormatting>
  <conditionalFormatting sqref="B106">
    <cfRule type="expression" dxfId="1448" priority="1472" stopIfTrue="1">
      <formula>$C106=1</formula>
    </cfRule>
    <cfRule type="expression" dxfId="1447" priority="1473" stopIfTrue="1">
      <formula>OR($C106=0,$C106=2,$C106=3,$C106=4)</formula>
    </cfRule>
  </conditionalFormatting>
  <conditionalFormatting sqref="A111 D111 I111:J111">
    <cfRule type="expression" dxfId="1446" priority="1465" stopIfTrue="1">
      <formula>$C111=1</formula>
    </cfRule>
    <cfRule type="expression" dxfId="1445" priority="1466" stopIfTrue="1">
      <formula>OR($C111=0,$C111=2,$C111=3,$C111=4)</formula>
    </cfRule>
  </conditionalFormatting>
  <conditionalFormatting sqref="H111">
    <cfRule type="expression" dxfId="1444" priority="1467" stopIfTrue="1">
      <formula>$C111=1</formula>
    </cfRule>
    <cfRule type="expression" dxfId="1443" priority="1468" stopIfTrue="1">
      <formula>OR($C111=0,$C111=2,$C111=3,$C111=4)</formula>
    </cfRule>
    <cfRule type="expression" dxfId="1442" priority="1469" stopIfTrue="1">
      <formula>AND(TIPOORCAMENTO="Licitado",$C111&lt;&gt;"L",$C111&lt;&gt;-1)</formula>
    </cfRule>
  </conditionalFormatting>
  <conditionalFormatting sqref="E111:F111">
    <cfRule type="expression" dxfId="1441" priority="1470" stopIfTrue="1">
      <formula>$C111=1</formula>
    </cfRule>
    <cfRule type="expression" dxfId="1440" priority="1471" stopIfTrue="1">
      <formula>OR($C111=0,$C111=2,$C111=3,$C111=4)</formula>
    </cfRule>
  </conditionalFormatting>
  <conditionalFormatting sqref="C111">
    <cfRule type="expression" dxfId="1439" priority="1463" stopIfTrue="1">
      <formula>$C111=1</formula>
    </cfRule>
    <cfRule type="expression" dxfId="1438" priority="1464" stopIfTrue="1">
      <formula>OR($C111=0,$C111=2,$C111=3,$C111=4)</formula>
    </cfRule>
  </conditionalFormatting>
  <conditionalFormatting sqref="B111">
    <cfRule type="expression" dxfId="1437" priority="1461" stopIfTrue="1">
      <formula>$C111=1</formula>
    </cfRule>
    <cfRule type="expression" dxfId="1436" priority="1462" stopIfTrue="1">
      <formula>OR($C111=0,$C111=2,$C111=3,$C111=4)</formula>
    </cfRule>
  </conditionalFormatting>
  <conditionalFormatting sqref="B112">
    <cfRule type="expression" dxfId="1435" priority="1459" stopIfTrue="1">
      <formula>$C112=1</formula>
    </cfRule>
    <cfRule type="expression" dxfId="1434" priority="1460" stopIfTrue="1">
      <formula>OR($C112=0,$C112=2,$C112=3,$C112=4)</formula>
    </cfRule>
  </conditionalFormatting>
  <conditionalFormatting sqref="A217 D217 I217:J217">
    <cfRule type="expression" dxfId="1433" priority="1452" stopIfTrue="1">
      <formula>$C217=1</formula>
    </cfRule>
    <cfRule type="expression" dxfId="1432" priority="1453" stopIfTrue="1">
      <formula>OR($C217=0,$C217=2,$C217=3,$C217=4)</formula>
    </cfRule>
  </conditionalFormatting>
  <conditionalFormatting sqref="H217">
    <cfRule type="expression" dxfId="1431" priority="1454" stopIfTrue="1">
      <formula>$C217=1</formula>
    </cfRule>
    <cfRule type="expression" dxfId="1430" priority="1455" stopIfTrue="1">
      <formula>OR($C217=0,$C217=2,$C217=3,$C217=4)</formula>
    </cfRule>
    <cfRule type="expression" dxfId="1429" priority="1456" stopIfTrue="1">
      <formula>AND(TIPOORCAMENTO="Licitado",$C217&lt;&gt;"L",$C217&lt;&gt;-1)</formula>
    </cfRule>
  </conditionalFormatting>
  <conditionalFormatting sqref="B217:C217 E217:F217">
    <cfRule type="expression" dxfId="1428" priority="1457" stopIfTrue="1">
      <formula>$C217=1</formula>
    </cfRule>
    <cfRule type="expression" dxfId="1427" priority="1458" stopIfTrue="1">
      <formula>OR($C217=0,$C217=2,$C217=3,$C217=4)</formula>
    </cfRule>
  </conditionalFormatting>
  <conditionalFormatting sqref="A218:A221 D218:D221 I218:J221 I223:J223 D223 A223">
    <cfRule type="expression" dxfId="1426" priority="1445" stopIfTrue="1">
      <formula>$C218=1</formula>
    </cfRule>
    <cfRule type="expression" dxfId="1425" priority="1446" stopIfTrue="1">
      <formula>OR($C218=0,$C218=2,$C218=3,$C218=4)</formula>
    </cfRule>
  </conditionalFormatting>
  <conditionalFormatting sqref="H218:H221 H223">
    <cfRule type="expression" dxfId="1424" priority="1447" stopIfTrue="1">
      <formula>$C218=1</formula>
    </cfRule>
    <cfRule type="expression" dxfId="1423" priority="1448" stopIfTrue="1">
      <formula>OR($C218=0,$C218=2,$C218=3,$C218=4)</formula>
    </cfRule>
    <cfRule type="expression" dxfId="1422" priority="1449" stopIfTrue="1">
      <formula>AND(TIPOORCAMENTO="Licitado",$C218&lt;&gt;"L",$C218&lt;&gt;-1)</formula>
    </cfRule>
  </conditionalFormatting>
  <conditionalFormatting sqref="B223:C223 E218:F221 E223:F223">
    <cfRule type="expression" dxfId="1421" priority="1450" stopIfTrue="1">
      <formula>$C218=1</formula>
    </cfRule>
    <cfRule type="expression" dxfId="1420" priority="1451" stopIfTrue="1">
      <formula>OR($C218=0,$C218=2,$C218=3,$C218=4)</formula>
    </cfRule>
  </conditionalFormatting>
  <conditionalFormatting sqref="A222 D222 I222:J222">
    <cfRule type="expression" dxfId="1419" priority="1438" stopIfTrue="1">
      <formula>$C222=1</formula>
    </cfRule>
    <cfRule type="expression" dxfId="1418" priority="1439" stopIfTrue="1">
      <formula>OR($C222=0,$C222=2,$C222=3,$C222=4)</formula>
    </cfRule>
  </conditionalFormatting>
  <conditionalFormatting sqref="H222">
    <cfRule type="expression" dxfId="1417" priority="1440" stopIfTrue="1">
      <formula>$C222=1</formula>
    </cfRule>
    <cfRule type="expression" dxfId="1416" priority="1441" stopIfTrue="1">
      <formula>OR($C222=0,$C222=2,$C222=3,$C222=4)</formula>
    </cfRule>
    <cfRule type="expression" dxfId="1415" priority="1442" stopIfTrue="1">
      <formula>AND(TIPOORCAMENTO="Licitado",$C222&lt;&gt;"L",$C222&lt;&gt;-1)</formula>
    </cfRule>
  </conditionalFormatting>
  <conditionalFormatting sqref="E222:F222">
    <cfRule type="expression" dxfId="1414" priority="1443" stopIfTrue="1">
      <formula>$C222=1</formula>
    </cfRule>
    <cfRule type="expression" dxfId="1413" priority="1444" stopIfTrue="1">
      <formula>OR($C222=0,$C222=2,$C222=3,$C222=4)</formula>
    </cfRule>
  </conditionalFormatting>
  <conditionalFormatting sqref="A228 D228 I228:J228">
    <cfRule type="expression" dxfId="1412" priority="1431" stopIfTrue="1">
      <formula>$C228=1</formula>
    </cfRule>
    <cfRule type="expression" dxfId="1411" priority="1432" stopIfTrue="1">
      <formula>OR($C228=0,$C228=2,$C228=3,$C228=4)</formula>
    </cfRule>
  </conditionalFormatting>
  <conditionalFormatting sqref="H228">
    <cfRule type="expression" dxfId="1410" priority="1433" stopIfTrue="1">
      <formula>$C228=1</formula>
    </cfRule>
    <cfRule type="expression" dxfId="1409" priority="1434" stopIfTrue="1">
      <formula>OR($C228=0,$C228=2,$C228=3,$C228=4)</formula>
    </cfRule>
    <cfRule type="expression" dxfId="1408" priority="1435" stopIfTrue="1">
      <formula>AND(TIPOORCAMENTO="Licitado",$C228&lt;&gt;"L",$C228&lt;&gt;-1)</formula>
    </cfRule>
  </conditionalFormatting>
  <conditionalFormatting sqref="B228:C228 E228:F228">
    <cfRule type="expression" dxfId="1407" priority="1436" stopIfTrue="1">
      <formula>$C228=1</formula>
    </cfRule>
    <cfRule type="expression" dxfId="1406" priority="1437" stopIfTrue="1">
      <formula>OR($C228=0,$C228=2,$C228=3,$C228=4)</formula>
    </cfRule>
  </conditionalFormatting>
  <conditionalFormatting sqref="A259 D259 I259:J259">
    <cfRule type="expression" dxfId="1405" priority="1424" stopIfTrue="1">
      <formula>$C259=1</formula>
    </cfRule>
    <cfRule type="expression" dxfId="1404" priority="1425" stopIfTrue="1">
      <formula>OR($C259=0,$C259=2,$C259=3,$C259=4)</formula>
    </cfRule>
  </conditionalFormatting>
  <conditionalFormatting sqref="H259">
    <cfRule type="expression" dxfId="1403" priority="1426" stopIfTrue="1">
      <formula>$C259=1</formula>
    </cfRule>
    <cfRule type="expression" dxfId="1402" priority="1427" stopIfTrue="1">
      <formula>OR($C259=0,$C259=2,$C259=3,$C259=4)</formula>
    </cfRule>
    <cfRule type="expression" dxfId="1401" priority="1428" stopIfTrue="1">
      <formula>AND(TIPOORCAMENTO="Licitado",$C259&lt;&gt;"L",$C259&lt;&gt;-1)</formula>
    </cfRule>
  </conditionalFormatting>
  <conditionalFormatting sqref="E259:F259">
    <cfRule type="expression" dxfId="1400" priority="1429" stopIfTrue="1">
      <formula>$C259=1</formula>
    </cfRule>
    <cfRule type="expression" dxfId="1399" priority="1430" stopIfTrue="1">
      <formula>OR($C259=0,$C259=2,$C259=3,$C259=4)</formula>
    </cfRule>
  </conditionalFormatting>
  <conditionalFormatting sqref="A260 D260 I260:J260">
    <cfRule type="expression" dxfId="1398" priority="1417" stopIfTrue="1">
      <formula>$C260=1</formula>
    </cfRule>
    <cfRule type="expression" dxfId="1397" priority="1418" stopIfTrue="1">
      <formula>OR($C260=0,$C260=2,$C260=3,$C260=4)</formula>
    </cfRule>
  </conditionalFormatting>
  <conditionalFormatting sqref="H260">
    <cfRule type="expression" dxfId="1396" priority="1419" stopIfTrue="1">
      <formula>$C260=1</formula>
    </cfRule>
    <cfRule type="expression" dxfId="1395" priority="1420" stopIfTrue="1">
      <formula>OR($C260=0,$C260=2,$C260=3,$C260=4)</formula>
    </cfRule>
    <cfRule type="expression" dxfId="1394" priority="1421" stopIfTrue="1">
      <formula>AND(TIPOORCAMENTO="Licitado",$C260&lt;&gt;"L",$C260&lt;&gt;-1)</formula>
    </cfRule>
  </conditionalFormatting>
  <conditionalFormatting sqref="E260:F260">
    <cfRule type="expression" dxfId="1393" priority="1422" stopIfTrue="1">
      <formula>$C260=1</formula>
    </cfRule>
    <cfRule type="expression" dxfId="1392" priority="1423" stopIfTrue="1">
      <formula>OR($C260=0,$C260=2,$C260=3,$C260=4)</formula>
    </cfRule>
  </conditionalFormatting>
  <conditionalFormatting sqref="A263 D263 I263:J263">
    <cfRule type="expression" dxfId="1391" priority="1410" stopIfTrue="1">
      <formula>$C263=1</formula>
    </cfRule>
    <cfRule type="expression" dxfId="1390" priority="1411" stopIfTrue="1">
      <formula>OR($C263=0,$C263=2,$C263=3,$C263=4)</formula>
    </cfRule>
  </conditionalFormatting>
  <conditionalFormatting sqref="H263">
    <cfRule type="expression" dxfId="1389" priority="1412" stopIfTrue="1">
      <formula>$C263=1</formula>
    </cfRule>
    <cfRule type="expression" dxfId="1388" priority="1413" stopIfTrue="1">
      <formula>OR($C263=0,$C263=2,$C263=3,$C263=4)</formula>
    </cfRule>
    <cfRule type="expression" dxfId="1387" priority="1414" stopIfTrue="1">
      <formula>AND(TIPOORCAMENTO="Licitado",$C263&lt;&gt;"L",$C263&lt;&gt;-1)</formula>
    </cfRule>
  </conditionalFormatting>
  <conditionalFormatting sqref="E263:F263">
    <cfRule type="expression" dxfId="1386" priority="1415" stopIfTrue="1">
      <formula>$C263=1</formula>
    </cfRule>
    <cfRule type="expression" dxfId="1385" priority="1416" stopIfTrue="1">
      <formula>OR($C263=0,$C263=2,$C263=3,$C263=4)</formula>
    </cfRule>
  </conditionalFormatting>
  <conditionalFormatting sqref="A123:A124 I123:J124">
    <cfRule type="expression" dxfId="1384" priority="1403" stopIfTrue="1">
      <formula>$C123=1</formula>
    </cfRule>
    <cfRule type="expression" dxfId="1383" priority="1404" stopIfTrue="1">
      <formula>OR($C123=0,$C123=2,$C123=3,$C123=4)</formula>
    </cfRule>
  </conditionalFormatting>
  <conditionalFormatting sqref="H123:H124">
    <cfRule type="expression" dxfId="1382" priority="1405" stopIfTrue="1">
      <formula>$C123=1</formula>
    </cfRule>
    <cfRule type="expression" dxfId="1381" priority="1406" stopIfTrue="1">
      <formula>OR($C123=0,$C123=2,$C123=3,$C123=4)</formula>
    </cfRule>
    <cfRule type="expression" dxfId="1380" priority="1407" stopIfTrue="1">
      <formula>AND(TIPOORCAMENTO="Licitado",$C123&lt;&gt;"L",$C123&lt;&gt;-1)</formula>
    </cfRule>
  </conditionalFormatting>
  <conditionalFormatting sqref="E123:F124">
    <cfRule type="expression" dxfId="1379" priority="1408" stopIfTrue="1">
      <formula>$C123=1</formula>
    </cfRule>
    <cfRule type="expression" dxfId="1378" priority="1409" stopIfTrue="1">
      <formula>OR($C123=0,$C123=2,$C123=3,$C123=4)</formula>
    </cfRule>
  </conditionalFormatting>
  <conditionalFormatting sqref="B123:B125">
    <cfRule type="expression" dxfId="1377" priority="1401" stopIfTrue="1">
      <formula>$C123=1</formula>
    </cfRule>
    <cfRule type="expression" dxfId="1376" priority="1402" stopIfTrue="1">
      <formula>OR($C123=0,$C123=2,$C123=3,$C123=4)</formula>
    </cfRule>
  </conditionalFormatting>
  <conditionalFormatting sqref="C123">
    <cfRule type="expression" dxfId="1375" priority="1399" stopIfTrue="1">
      <formula>$C123=1</formula>
    </cfRule>
    <cfRule type="expression" dxfId="1374" priority="1400" stopIfTrue="1">
      <formula>OR($C123=0,$C123=2,$C123=3,$C123=4)</formula>
    </cfRule>
  </conditionalFormatting>
  <conditionalFormatting sqref="C124">
    <cfRule type="expression" dxfId="1373" priority="1397" stopIfTrue="1">
      <formula>$C124=1</formula>
    </cfRule>
    <cfRule type="expression" dxfId="1372" priority="1398" stopIfTrue="1">
      <formula>OR($C124=0,$C124=2,$C124=3,$C124=4)</formula>
    </cfRule>
  </conditionalFormatting>
  <conditionalFormatting sqref="C125">
    <cfRule type="expression" dxfId="1371" priority="1395" stopIfTrue="1">
      <formula>$C125=1</formula>
    </cfRule>
    <cfRule type="expression" dxfId="1370" priority="1396" stopIfTrue="1">
      <formula>OR($C125=0,$C125=2,$C125=3,$C125=4)</formula>
    </cfRule>
  </conditionalFormatting>
  <conditionalFormatting sqref="A866:A867 D866:D867 I866:J867">
    <cfRule type="expression" dxfId="1369" priority="1391" stopIfTrue="1">
      <formula>$C866=1</formula>
    </cfRule>
    <cfRule type="expression" dxfId="1368" priority="1392" stopIfTrue="1">
      <formula>OR($C866=0,$C866=2,$C866=3,$C866=4)</formula>
    </cfRule>
  </conditionalFormatting>
  <conditionalFormatting sqref="E866:F867">
    <cfRule type="expression" dxfId="1367" priority="1393" stopIfTrue="1">
      <formula>$C866=1</formula>
    </cfRule>
    <cfRule type="expression" dxfId="1366" priority="1394" stopIfTrue="1">
      <formula>OR($C866=0,$C866=2,$C866=3,$C866=4)</formula>
    </cfRule>
  </conditionalFormatting>
  <conditionalFormatting sqref="B863:C863">
    <cfRule type="expression" dxfId="1365" priority="1389" stopIfTrue="1">
      <formula>$C863=1</formula>
    </cfRule>
    <cfRule type="expression" dxfId="1364" priority="1390" stopIfTrue="1">
      <formula>OR($C863=0,$C863=2,$C863=3,$C863=4)</formula>
    </cfRule>
  </conditionalFormatting>
  <conditionalFormatting sqref="A273:A274 D273:D274 I273:J274">
    <cfRule type="expression" dxfId="1363" priority="1382" stopIfTrue="1">
      <formula>$C273=1</formula>
    </cfRule>
    <cfRule type="expression" dxfId="1362" priority="1383" stopIfTrue="1">
      <formula>OR($C273=0,$C273=2,$C273=3,$C273=4)</formula>
    </cfRule>
  </conditionalFormatting>
  <conditionalFormatting sqref="H273:H274">
    <cfRule type="expression" dxfId="1361" priority="1384" stopIfTrue="1">
      <formula>$C273=1</formula>
    </cfRule>
    <cfRule type="expression" dxfId="1360" priority="1385" stopIfTrue="1">
      <formula>OR($C273=0,$C273=2,$C273=3,$C273=4)</formula>
    </cfRule>
    <cfRule type="expression" dxfId="1359" priority="1386" stopIfTrue="1">
      <formula>AND(TIPOORCAMENTO="Licitado",$C273&lt;&gt;"L",$C273&lt;&gt;-1)</formula>
    </cfRule>
  </conditionalFormatting>
  <conditionalFormatting sqref="B273:C274 E273:F274">
    <cfRule type="expression" dxfId="1358" priority="1387" stopIfTrue="1">
      <formula>$C273=1</formula>
    </cfRule>
    <cfRule type="expression" dxfId="1357" priority="1388" stopIfTrue="1">
      <formula>OR($C273=0,$C273=2,$C273=3,$C273=4)</formula>
    </cfRule>
  </conditionalFormatting>
  <conditionalFormatting sqref="A275 D275 I275:J275">
    <cfRule type="expression" dxfId="1356" priority="1375" stopIfTrue="1">
      <formula>$C275=1</formula>
    </cfRule>
    <cfRule type="expression" dxfId="1355" priority="1376" stopIfTrue="1">
      <formula>OR($C275=0,$C275=2,$C275=3,$C275=4)</formula>
    </cfRule>
  </conditionalFormatting>
  <conditionalFormatting sqref="H275">
    <cfRule type="expression" dxfId="1354" priority="1377" stopIfTrue="1">
      <formula>$C275=1</formula>
    </cfRule>
    <cfRule type="expression" dxfId="1353" priority="1378" stopIfTrue="1">
      <formula>OR($C275=0,$C275=2,$C275=3,$C275=4)</formula>
    </cfRule>
    <cfRule type="expression" dxfId="1352" priority="1379" stopIfTrue="1">
      <formula>AND(TIPOORCAMENTO="Licitado",$C275&lt;&gt;"L",$C275&lt;&gt;-1)</formula>
    </cfRule>
  </conditionalFormatting>
  <conditionalFormatting sqref="B275:C275 E275:F275">
    <cfRule type="expression" dxfId="1351" priority="1380" stopIfTrue="1">
      <formula>$C275=1</formula>
    </cfRule>
    <cfRule type="expression" dxfId="1350" priority="1381" stopIfTrue="1">
      <formula>OR($C275=0,$C275=2,$C275=3,$C275=4)</formula>
    </cfRule>
  </conditionalFormatting>
  <conditionalFormatting sqref="A276 D276 I276:J276 I367:J374 D367:D374 A367:A374">
    <cfRule type="expression" dxfId="1349" priority="1368" stopIfTrue="1">
      <formula>$C276=1</formula>
    </cfRule>
    <cfRule type="expression" dxfId="1348" priority="1369" stopIfTrue="1">
      <formula>OR($C276=0,$C276=2,$C276=3,$C276=4)</formula>
    </cfRule>
  </conditionalFormatting>
  <conditionalFormatting sqref="H276">
    <cfRule type="expression" dxfId="1347" priority="1370" stopIfTrue="1">
      <formula>$C276=1</formula>
    </cfRule>
    <cfRule type="expression" dxfId="1346" priority="1371" stopIfTrue="1">
      <formula>OR($C276=0,$C276=2,$C276=3,$C276=4)</formula>
    </cfRule>
    <cfRule type="expression" dxfId="1345" priority="1372" stopIfTrue="1">
      <formula>AND(TIPOORCAMENTO="Licitado",$C276&lt;&gt;"L",$C276&lt;&gt;-1)</formula>
    </cfRule>
  </conditionalFormatting>
  <conditionalFormatting sqref="B276:C276 E276:F276 E367:F374 B367:C374">
    <cfRule type="expression" dxfId="1344" priority="1373" stopIfTrue="1">
      <formula>$C276=1</formula>
    </cfRule>
    <cfRule type="expression" dxfId="1343" priority="1374" stopIfTrue="1">
      <formula>OR($C276=0,$C276=2,$C276=3,$C276=4)</formula>
    </cfRule>
  </conditionalFormatting>
  <conditionalFormatting sqref="A498:A499 D498:D499 I498:J499 I504:J507 D504:D507 A504:A507">
    <cfRule type="expression" dxfId="1342" priority="1364" stopIfTrue="1">
      <formula>$C498=1</formula>
    </cfRule>
    <cfRule type="expression" dxfId="1341" priority="1365" stopIfTrue="1">
      <formula>OR($C498=0,$C498=2,$C498=3,$C498=4)</formula>
    </cfRule>
  </conditionalFormatting>
  <conditionalFormatting sqref="B498:C499 E498:F499 E504:F507 B504:C507">
    <cfRule type="expression" dxfId="1340" priority="1366" stopIfTrue="1">
      <formula>$C498=1</formula>
    </cfRule>
    <cfRule type="expression" dxfId="1339" priority="1367" stopIfTrue="1">
      <formula>OR($C498=0,$C498=2,$C498=3,$C498=4)</formula>
    </cfRule>
  </conditionalFormatting>
  <conditionalFormatting sqref="I353:J353 D353 A353">
    <cfRule type="expression" dxfId="1338" priority="1360" stopIfTrue="1">
      <formula>$C353=1</formula>
    </cfRule>
    <cfRule type="expression" dxfId="1337" priority="1361" stopIfTrue="1">
      <formula>OR($C353=0,$C353=2,$C353=3,$C353=4)</formula>
    </cfRule>
  </conditionalFormatting>
  <conditionalFormatting sqref="E353:F353 B353:C353">
    <cfRule type="expression" dxfId="1336" priority="1362" stopIfTrue="1">
      <formula>$C353=1</formula>
    </cfRule>
    <cfRule type="expression" dxfId="1335" priority="1363" stopIfTrue="1">
      <formula>OR($C353=0,$C353=2,$C353=3,$C353=4)</formula>
    </cfRule>
  </conditionalFormatting>
  <conditionalFormatting sqref="A354:A355 D354:D355 I354:J355 A358:A364 D358:D364 I358:J364">
    <cfRule type="expression" dxfId="1334" priority="1356" stopIfTrue="1">
      <formula>$C354=1</formula>
    </cfRule>
    <cfRule type="expression" dxfId="1333" priority="1357" stopIfTrue="1">
      <formula>OR($C354=0,$C354=2,$C354=3,$C354=4)</formula>
    </cfRule>
  </conditionalFormatting>
  <conditionalFormatting sqref="B354:C355 E354:F355 B358:C364 E358:F364">
    <cfRule type="expression" dxfId="1332" priority="1358" stopIfTrue="1">
      <formula>$C354=1</formula>
    </cfRule>
    <cfRule type="expression" dxfId="1331" priority="1359" stopIfTrue="1">
      <formula>OR($C354=0,$C354=2,$C354=3,$C354=4)</formula>
    </cfRule>
  </conditionalFormatting>
  <conditionalFormatting sqref="A365:A366 D365:D366 I365:J366">
    <cfRule type="expression" dxfId="1330" priority="1352" stopIfTrue="1">
      <formula>$C365=1</formula>
    </cfRule>
    <cfRule type="expression" dxfId="1329" priority="1353" stopIfTrue="1">
      <formula>OR($C365=0,$C365=2,$C365=3,$C365=4)</formula>
    </cfRule>
  </conditionalFormatting>
  <conditionalFormatting sqref="B365:C366 E365:F366">
    <cfRule type="expression" dxfId="1328" priority="1354" stopIfTrue="1">
      <formula>$C365=1</formula>
    </cfRule>
    <cfRule type="expression" dxfId="1327" priority="1355" stopIfTrue="1">
      <formula>OR($C365=0,$C365=2,$C365=3,$C365=4)</formula>
    </cfRule>
  </conditionalFormatting>
  <conditionalFormatting sqref="I329:J336 D329:D336 A329:A336">
    <cfRule type="expression" dxfId="1326" priority="1348" stopIfTrue="1">
      <formula>$C329=1</formula>
    </cfRule>
    <cfRule type="expression" dxfId="1325" priority="1349" stopIfTrue="1">
      <formula>OR($C329=0,$C329=2,$C329=3,$C329=4)</formula>
    </cfRule>
  </conditionalFormatting>
  <conditionalFormatting sqref="E329:F336 B329:C336">
    <cfRule type="expression" dxfId="1324" priority="1350" stopIfTrue="1">
      <formula>$C329=1</formula>
    </cfRule>
    <cfRule type="expression" dxfId="1323" priority="1351" stopIfTrue="1">
      <formula>OR($C329=0,$C329=2,$C329=3,$C329=4)</formula>
    </cfRule>
  </conditionalFormatting>
  <conditionalFormatting sqref="A337:A345 D337:D345 I337:J345">
    <cfRule type="expression" dxfId="1322" priority="1344" stopIfTrue="1">
      <formula>$C337=1</formula>
    </cfRule>
    <cfRule type="expression" dxfId="1321" priority="1345" stopIfTrue="1">
      <formula>OR($C337=0,$C337=2,$C337=3,$C337=4)</formula>
    </cfRule>
  </conditionalFormatting>
  <conditionalFormatting sqref="B337:C345 E337:F345">
    <cfRule type="expression" dxfId="1320" priority="1346" stopIfTrue="1">
      <formula>$C337=1</formula>
    </cfRule>
    <cfRule type="expression" dxfId="1319" priority="1347" stopIfTrue="1">
      <formula>OR($C337=0,$C337=2,$C337=3,$C337=4)</formula>
    </cfRule>
  </conditionalFormatting>
  <conditionalFormatting sqref="A346 D346 I346:J346 I352:J352 D352 A352">
    <cfRule type="expression" dxfId="1318" priority="1340" stopIfTrue="1">
      <formula>$C346=1</formula>
    </cfRule>
    <cfRule type="expression" dxfId="1317" priority="1341" stopIfTrue="1">
      <formula>OR($C346=0,$C346=2,$C346=3,$C346=4)</formula>
    </cfRule>
  </conditionalFormatting>
  <conditionalFormatting sqref="B346:C346 E346:F346 E352:F352 B352:C352">
    <cfRule type="expression" dxfId="1316" priority="1342" stopIfTrue="1">
      <formula>$C346=1</formula>
    </cfRule>
    <cfRule type="expression" dxfId="1315" priority="1343" stopIfTrue="1">
      <formula>OR($C346=0,$C346=2,$C346=3,$C346=4)</formula>
    </cfRule>
  </conditionalFormatting>
  <conditionalFormatting sqref="I316:J323 D316:D323 A316:A323">
    <cfRule type="expression" dxfId="1314" priority="1336" stopIfTrue="1">
      <formula>$C316=1</formula>
    </cfRule>
    <cfRule type="expression" dxfId="1313" priority="1337" stopIfTrue="1">
      <formula>OR($C316=0,$C316=2,$C316=3,$C316=4)</formula>
    </cfRule>
  </conditionalFormatting>
  <conditionalFormatting sqref="E316:F323 B316:C323">
    <cfRule type="expression" dxfId="1312" priority="1338" stopIfTrue="1">
      <formula>$C316=1</formula>
    </cfRule>
    <cfRule type="expression" dxfId="1311" priority="1339" stopIfTrue="1">
      <formula>OR($C316=0,$C316=2,$C316=3,$C316=4)</formula>
    </cfRule>
  </conditionalFormatting>
  <conditionalFormatting sqref="A327:A328 D327:D328 I327:J328">
    <cfRule type="expression" dxfId="1310" priority="1332" stopIfTrue="1">
      <formula>$C327=1</formula>
    </cfRule>
    <cfRule type="expression" dxfId="1309" priority="1333" stopIfTrue="1">
      <formula>OR($C327=0,$C327=2,$C327=3,$C327=4)</formula>
    </cfRule>
  </conditionalFormatting>
  <conditionalFormatting sqref="B327:C328 E327:F328">
    <cfRule type="expression" dxfId="1308" priority="1334" stopIfTrue="1">
      <formula>$C327=1</formula>
    </cfRule>
    <cfRule type="expression" dxfId="1307" priority="1335" stopIfTrue="1">
      <formula>OR($C327=0,$C327=2,$C327=3,$C327=4)</formula>
    </cfRule>
  </conditionalFormatting>
  <conditionalFormatting sqref="D287:D291 I293:J295 D293:D295 A293:A295">
    <cfRule type="expression" dxfId="1306" priority="1328" stopIfTrue="1">
      <formula>$C287=1</formula>
    </cfRule>
    <cfRule type="expression" dxfId="1305" priority="1329" stopIfTrue="1">
      <formula>OR($C287=0,$C287=2,$C287=3,$C287=4)</formula>
    </cfRule>
  </conditionalFormatting>
  <conditionalFormatting sqref="E293:F295 B293:C295">
    <cfRule type="expression" dxfId="1304" priority="1330" stopIfTrue="1">
      <formula>$C293=1</formula>
    </cfRule>
    <cfRule type="expression" dxfId="1303" priority="1331" stopIfTrue="1">
      <formula>OR($C293=0,$C293=2,$C293=3,$C293=4)</formula>
    </cfRule>
  </conditionalFormatting>
  <conditionalFormatting sqref="I311:J311 D311 A311 I304:J304 D304 A304 A306 D306 I306:J306 I296:J299 D296:D299 A296:A299 A301 D301 I301:J301 I308:J308 D308 A308">
    <cfRule type="expression" dxfId="1302" priority="1324" stopIfTrue="1">
      <formula>$C296=1</formula>
    </cfRule>
    <cfRule type="expression" dxfId="1301" priority="1325" stopIfTrue="1">
      <formula>OR($C296=0,$C296=2,$C296=3,$C296=4)</formula>
    </cfRule>
  </conditionalFormatting>
  <conditionalFormatting sqref="E311:F311 B311:C311 E304:F304 B304:C304 B306:C306 E306:F306 E296:F299 B296:C299 B301:C301 E301:F301 E308:F308 B308:C308">
    <cfRule type="expression" dxfId="1300" priority="1326" stopIfTrue="1">
      <formula>$C296=1</formula>
    </cfRule>
    <cfRule type="expression" dxfId="1299" priority="1327" stopIfTrue="1">
      <formula>OR($C296=0,$C296=2,$C296=3,$C296=4)</formula>
    </cfRule>
  </conditionalFormatting>
  <conditionalFormatting sqref="A312:A313 D312:D313 I312:J313">
    <cfRule type="expression" dxfId="1298" priority="1320" stopIfTrue="1">
      <formula>$C312=1</formula>
    </cfRule>
    <cfRule type="expression" dxfId="1297" priority="1321" stopIfTrue="1">
      <formula>OR($C312=0,$C312=2,$C312=3,$C312=4)</formula>
    </cfRule>
  </conditionalFormatting>
  <conditionalFormatting sqref="B312:C313 E312:F313">
    <cfRule type="expression" dxfId="1296" priority="1322" stopIfTrue="1">
      <formula>$C312=1</formula>
    </cfRule>
    <cfRule type="expression" dxfId="1295" priority="1323" stopIfTrue="1">
      <formula>OR($C312=0,$C312=2,$C312=3,$C312=4)</formula>
    </cfRule>
  </conditionalFormatting>
  <conditionalFormatting sqref="A508 D508 I508:J508 I513:J513 D513 A513 I510:J510 D510 A510">
    <cfRule type="expression" dxfId="1294" priority="1316" stopIfTrue="1">
      <formula>$C508=1</formula>
    </cfRule>
    <cfRule type="expression" dxfId="1293" priority="1317" stopIfTrue="1">
      <formula>OR($C508=0,$C508=2,$C508=3,$C508=4)</formula>
    </cfRule>
  </conditionalFormatting>
  <conditionalFormatting sqref="B508:C508 E508:F508 E513:F513 B513:C513 E510:F510 B510:C510">
    <cfRule type="expression" dxfId="1292" priority="1318" stopIfTrue="1">
      <formula>$C508=1</formula>
    </cfRule>
    <cfRule type="expression" dxfId="1291" priority="1319" stopIfTrue="1">
      <formula>OR($C508=0,$C508=2,$C508=3,$C508=4)</formula>
    </cfRule>
  </conditionalFormatting>
  <conditionalFormatting sqref="A375:A378 D375:D378 I375:J378 I451:J452 D451:D452 A451:A452">
    <cfRule type="expression" dxfId="1290" priority="1312" stopIfTrue="1">
      <formula>$C375=1</formula>
    </cfRule>
    <cfRule type="expression" dxfId="1289" priority="1313" stopIfTrue="1">
      <formula>OR($C375=0,$C375=2,$C375=3,$C375=4)</formula>
    </cfRule>
  </conditionalFormatting>
  <conditionalFormatting sqref="B375:C378 E375:F378 E451:F452 B451:C452">
    <cfRule type="expression" dxfId="1288" priority="1314" stopIfTrue="1">
      <formula>$C375=1</formula>
    </cfRule>
    <cfRule type="expression" dxfId="1287" priority="1315" stopIfTrue="1">
      <formula>OR($C375=0,$C375=2,$C375=3,$C375=4)</formula>
    </cfRule>
  </conditionalFormatting>
  <conditionalFormatting sqref="I493:J495 D493:D495 A493:A495">
    <cfRule type="expression" dxfId="1286" priority="1308" stopIfTrue="1">
      <formula>$C493=1</formula>
    </cfRule>
    <cfRule type="expression" dxfId="1285" priority="1309" stopIfTrue="1">
      <formula>OR($C493=0,$C493=2,$C493=3,$C493=4)</formula>
    </cfRule>
  </conditionalFormatting>
  <conditionalFormatting sqref="E493:F495 B493:C495">
    <cfRule type="expression" dxfId="1284" priority="1310" stopIfTrue="1">
      <formula>$C493=1</formula>
    </cfRule>
    <cfRule type="expression" dxfId="1283" priority="1311" stopIfTrue="1">
      <formula>OR($C493=0,$C493=2,$C493=3,$C493=4)</formula>
    </cfRule>
  </conditionalFormatting>
  <conditionalFormatting sqref="A453:A456 D453:D456 I453:J456">
    <cfRule type="expression" dxfId="1282" priority="1304" stopIfTrue="1">
      <formula>$C453=1</formula>
    </cfRule>
    <cfRule type="expression" dxfId="1281" priority="1305" stopIfTrue="1">
      <formula>OR($C453=0,$C453=2,$C453=3,$C453=4)</formula>
    </cfRule>
  </conditionalFormatting>
  <conditionalFormatting sqref="B453:C456 E453:F456">
    <cfRule type="expression" dxfId="1280" priority="1306" stopIfTrue="1">
      <formula>$C453=1</formula>
    </cfRule>
    <cfRule type="expression" dxfId="1279" priority="1307" stopIfTrue="1">
      <formula>OR($C453=0,$C453=2,$C453=3,$C453=4)</formula>
    </cfRule>
  </conditionalFormatting>
  <conditionalFormatting sqref="A474:A482 D474 I474:J482 D476:D482">
    <cfRule type="expression" dxfId="1278" priority="1300" stopIfTrue="1">
      <formula>$C474=1</formula>
    </cfRule>
    <cfRule type="expression" dxfId="1277" priority="1301" stopIfTrue="1">
      <formula>OR($C474=0,$C474=2,$C474=3,$C474=4)</formula>
    </cfRule>
  </conditionalFormatting>
  <conditionalFormatting sqref="B474:C482 E474:F482">
    <cfRule type="expression" dxfId="1276" priority="1302" stopIfTrue="1">
      <formula>$C474=1</formula>
    </cfRule>
    <cfRule type="expression" dxfId="1275" priority="1303" stopIfTrue="1">
      <formula>OR($C474=0,$C474=2,$C474=3,$C474=4)</formula>
    </cfRule>
  </conditionalFormatting>
  <conditionalFormatting sqref="A483:A484 D483:D484 I483:J484">
    <cfRule type="expression" dxfId="1274" priority="1296" stopIfTrue="1">
      <formula>$C483=1</formula>
    </cfRule>
    <cfRule type="expression" dxfId="1273" priority="1297" stopIfTrue="1">
      <formula>OR($C483=0,$C483=2,$C483=3,$C483=4)</formula>
    </cfRule>
  </conditionalFormatting>
  <conditionalFormatting sqref="B483:C484 E483:F484">
    <cfRule type="expression" dxfId="1272" priority="1298" stopIfTrue="1">
      <formula>$C483=1</formula>
    </cfRule>
    <cfRule type="expression" dxfId="1271" priority="1299" stopIfTrue="1">
      <formula>OR($C483=0,$C483=2,$C483=3,$C483=4)</formula>
    </cfRule>
  </conditionalFormatting>
  <conditionalFormatting sqref="A457:A465 D457:D465 I457:J465">
    <cfRule type="expression" dxfId="1270" priority="1292" stopIfTrue="1">
      <formula>$C457=1</formula>
    </cfRule>
    <cfRule type="expression" dxfId="1269" priority="1293" stopIfTrue="1">
      <formula>OR($C457=0,$C457=2,$C457=3,$C457=4)</formula>
    </cfRule>
  </conditionalFormatting>
  <conditionalFormatting sqref="B457:C465 E457:F465">
    <cfRule type="expression" dxfId="1268" priority="1294" stopIfTrue="1">
      <formula>$C457=1</formula>
    </cfRule>
    <cfRule type="expression" dxfId="1267" priority="1295" stopIfTrue="1">
      <formula>OR($C457=0,$C457=2,$C457=3,$C457=4)</formula>
    </cfRule>
  </conditionalFormatting>
  <conditionalFormatting sqref="A468:A469 D468:D469 I468:J469">
    <cfRule type="expression" dxfId="1266" priority="1288" stopIfTrue="1">
      <formula>$C468=1</formula>
    </cfRule>
    <cfRule type="expression" dxfId="1265" priority="1289" stopIfTrue="1">
      <formula>OR($C468=0,$C468=2,$C468=3,$C468=4)</formula>
    </cfRule>
  </conditionalFormatting>
  <conditionalFormatting sqref="B468:C469 E468:F469">
    <cfRule type="expression" dxfId="1264" priority="1290" stopIfTrue="1">
      <formula>$C468=1</formula>
    </cfRule>
    <cfRule type="expression" dxfId="1263" priority="1291" stopIfTrue="1">
      <formula>OR($C468=0,$C468=2,$C468=3,$C468=4)</formula>
    </cfRule>
  </conditionalFormatting>
  <conditionalFormatting sqref="A379:A384 D379:D384 I379:J384 I410:J411 D410:D411 A410:A411 I389:J389 D389 A389">
    <cfRule type="expression" dxfId="1262" priority="1284" stopIfTrue="1">
      <formula>$C379=1</formula>
    </cfRule>
    <cfRule type="expression" dxfId="1261" priority="1285" stopIfTrue="1">
      <formula>OR($C379=0,$C379=2,$C379=3,$C379=4)</formula>
    </cfRule>
  </conditionalFormatting>
  <conditionalFormatting sqref="B379:C384 E379:F384 E410:F411 B410:C411 E389:F389 B389:C389">
    <cfRule type="expression" dxfId="1260" priority="1286" stopIfTrue="1">
      <formula>$C379=1</formula>
    </cfRule>
    <cfRule type="expression" dxfId="1259" priority="1287" stopIfTrue="1">
      <formula>OR($C379=0,$C379=2,$C379=3,$C379=4)</formula>
    </cfRule>
  </conditionalFormatting>
  <conditionalFormatting sqref="A449:A450 D449:D450 I449:J450">
    <cfRule type="expression" dxfId="1258" priority="1280" stopIfTrue="1">
      <formula>$C449=1</formula>
    </cfRule>
    <cfRule type="expression" dxfId="1257" priority="1281" stopIfTrue="1">
      <formula>OR($C449=0,$C449=2,$C449=3,$C449=4)</formula>
    </cfRule>
  </conditionalFormatting>
  <conditionalFormatting sqref="B449:C450 E449:F450">
    <cfRule type="expression" dxfId="1256" priority="1282" stopIfTrue="1">
      <formula>$C449=1</formula>
    </cfRule>
    <cfRule type="expression" dxfId="1255" priority="1283" stopIfTrue="1">
      <formula>OR($C449=0,$C449=2,$C449=3,$C449=4)</formula>
    </cfRule>
  </conditionalFormatting>
  <conditionalFormatting sqref="A412:A413 D412:D413 I412:J413 I416:J422 D416:D422 A416:A422">
    <cfRule type="expression" dxfId="1254" priority="1276" stopIfTrue="1">
      <formula>$C412=1</formula>
    </cfRule>
    <cfRule type="expression" dxfId="1253" priority="1277" stopIfTrue="1">
      <formula>OR($C412=0,$C412=2,$C412=3,$C412=4)</formula>
    </cfRule>
  </conditionalFormatting>
  <conditionalFormatting sqref="B412:C413 E412:F413 E416:F422 B416:C422">
    <cfRule type="expression" dxfId="1252" priority="1278" stopIfTrue="1">
      <formula>$C412=1</formula>
    </cfRule>
    <cfRule type="expression" dxfId="1251" priority="1279" stopIfTrue="1">
      <formula>OR($C412=0,$C412=2,$C412=3,$C412=4)</formula>
    </cfRule>
  </conditionalFormatting>
  <conditionalFormatting sqref="A432:A433 D432:D433 I432:J433">
    <cfRule type="expression" dxfId="1250" priority="1272" stopIfTrue="1">
      <formula>$C432=1</formula>
    </cfRule>
    <cfRule type="expression" dxfId="1249" priority="1273" stopIfTrue="1">
      <formula>OR($C432=0,$C432=2,$C432=3,$C432=4)</formula>
    </cfRule>
  </conditionalFormatting>
  <conditionalFormatting sqref="B432:C433 E432:F433">
    <cfRule type="expression" dxfId="1248" priority="1274" stopIfTrue="1">
      <formula>$C432=1</formula>
    </cfRule>
    <cfRule type="expression" dxfId="1247" priority="1275" stopIfTrue="1">
      <formula>OR($C432=0,$C432=2,$C432=3,$C432=4)</formula>
    </cfRule>
  </conditionalFormatting>
  <conditionalFormatting sqref="A390:A398 D390:D398 I390:J398">
    <cfRule type="expression" dxfId="1246" priority="1268" stopIfTrue="1">
      <formula>$C390=1</formula>
    </cfRule>
    <cfRule type="expression" dxfId="1245" priority="1269" stopIfTrue="1">
      <formula>OR($C390=0,$C390=2,$C390=3,$C390=4)</formula>
    </cfRule>
  </conditionalFormatting>
  <conditionalFormatting sqref="B390:C398 E390:F398">
    <cfRule type="expression" dxfId="1244" priority="1270" stopIfTrue="1">
      <formula>$C390=1</formula>
    </cfRule>
    <cfRule type="expression" dxfId="1243" priority="1271" stopIfTrue="1">
      <formula>OR($C390=0,$C390=2,$C390=3,$C390=4)</formula>
    </cfRule>
  </conditionalFormatting>
  <conditionalFormatting sqref="A399:A407 D399:D407 I399:J407">
    <cfRule type="expression" dxfId="1242" priority="1264" stopIfTrue="1">
      <formula>$C399=1</formula>
    </cfRule>
    <cfRule type="expression" dxfId="1241" priority="1265" stopIfTrue="1">
      <formula>OR($C399=0,$C399=2,$C399=3,$C399=4)</formula>
    </cfRule>
  </conditionalFormatting>
  <conditionalFormatting sqref="B399:C407 E399:F407">
    <cfRule type="expression" dxfId="1240" priority="1266" stopIfTrue="1">
      <formula>$C399=1</formula>
    </cfRule>
    <cfRule type="expression" dxfId="1239" priority="1267" stopIfTrue="1">
      <formula>OR($C399=0,$C399=2,$C399=3,$C399=4)</formula>
    </cfRule>
  </conditionalFormatting>
  <conditionalFormatting sqref="A408:A409 D408:D409 I408:J409">
    <cfRule type="expression" dxfId="1238" priority="1260" stopIfTrue="1">
      <formula>$C408=1</formula>
    </cfRule>
    <cfRule type="expression" dxfId="1237" priority="1261" stopIfTrue="1">
      <formula>OR($C408=0,$C408=2,$C408=3,$C408=4)</formula>
    </cfRule>
  </conditionalFormatting>
  <conditionalFormatting sqref="B408:C409 E408:F409">
    <cfRule type="expression" dxfId="1236" priority="1262" stopIfTrue="1">
      <formula>$C408=1</formula>
    </cfRule>
    <cfRule type="expression" dxfId="1235" priority="1263" stopIfTrue="1">
      <formula>OR($C408=0,$C408=2,$C408=3,$C408=4)</formula>
    </cfRule>
  </conditionalFormatting>
  <conditionalFormatting sqref="A532 D532 I532:J532">
    <cfRule type="expression" dxfId="1234" priority="1256" stopIfTrue="1">
      <formula>$C532=1</formula>
    </cfRule>
    <cfRule type="expression" dxfId="1233" priority="1257" stopIfTrue="1">
      <formula>OR($C532=0,$C532=2,$C532=3,$C532=4)</formula>
    </cfRule>
  </conditionalFormatting>
  <conditionalFormatting sqref="B532:C532 E532:F532">
    <cfRule type="expression" dxfId="1232" priority="1258" stopIfTrue="1">
      <formula>$C532=1</formula>
    </cfRule>
    <cfRule type="expression" dxfId="1231" priority="1259" stopIfTrue="1">
      <formula>OR($C532=0,$C532=2,$C532=3,$C532=4)</formula>
    </cfRule>
  </conditionalFormatting>
  <conditionalFormatting sqref="I586:J590 D586:D590 A586:A590 I566:J566 D566 A566 A820 D820 I820:J820">
    <cfRule type="expression" dxfId="1230" priority="1252" stopIfTrue="1">
      <formula>$C566=1</formula>
    </cfRule>
    <cfRule type="expression" dxfId="1229" priority="1253" stopIfTrue="1">
      <formula>OR($C566=0,$C566=2,$C566=3,$C566=4)</formula>
    </cfRule>
  </conditionalFormatting>
  <conditionalFormatting sqref="E586:F590 B586:C590 E566:F566 B566:C566 B820:C820 E820:F820">
    <cfRule type="expression" dxfId="1228" priority="1254" stopIfTrue="1">
      <formula>$C566=1</formula>
    </cfRule>
    <cfRule type="expression" dxfId="1227" priority="1255" stopIfTrue="1">
      <formula>OR($C566=0,$C566=2,$C566=3,$C566=4)</formula>
    </cfRule>
  </conditionalFormatting>
  <conditionalFormatting sqref="A567:A575 D567:D575 I567:J575">
    <cfRule type="expression" dxfId="1226" priority="1248" stopIfTrue="1">
      <formula>$C567=1</formula>
    </cfRule>
    <cfRule type="expression" dxfId="1225" priority="1249" stopIfTrue="1">
      <formula>OR($C567=0,$C567=2,$C567=3,$C567=4)</formula>
    </cfRule>
  </conditionalFormatting>
  <conditionalFormatting sqref="B567:C575 E567:F575">
    <cfRule type="expression" dxfId="1224" priority="1250" stopIfTrue="1">
      <formula>$C567=1</formula>
    </cfRule>
    <cfRule type="expression" dxfId="1223" priority="1251" stopIfTrue="1">
      <formula>OR($C567=0,$C567=2,$C567=3,$C567=4)</formula>
    </cfRule>
  </conditionalFormatting>
  <conditionalFormatting sqref="I583:J583 D583 A583">
    <cfRule type="expression" dxfId="1222" priority="1244" stopIfTrue="1">
      <formula>$C583=1</formula>
    </cfRule>
    <cfRule type="expression" dxfId="1221" priority="1245" stopIfTrue="1">
      <formula>OR($C583=0,$C583=2,$C583=3,$C583=4)</formula>
    </cfRule>
  </conditionalFormatting>
  <conditionalFormatting sqref="E583:F583 B583:C583">
    <cfRule type="expression" dxfId="1220" priority="1246" stopIfTrue="1">
      <formula>$C583=1</formula>
    </cfRule>
    <cfRule type="expression" dxfId="1219" priority="1247" stopIfTrue="1">
      <formula>OR($C583=0,$C583=2,$C583=3,$C583=4)</formula>
    </cfRule>
  </conditionalFormatting>
  <conditionalFormatting sqref="I584:J585 D584:D585 A584:A585">
    <cfRule type="expression" dxfId="1218" priority="1240" stopIfTrue="1">
      <formula>$C584=1</formula>
    </cfRule>
    <cfRule type="expression" dxfId="1217" priority="1241" stopIfTrue="1">
      <formula>OR($C584=0,$C584=2,$C584=3,$C584=4)</formula>
    </cfRule>
  </conditionalFormatting>
  <conditionalFormatting sqref="E584:F585 B584:C585">
    <cfRule type="expression" dxfId="1216" priority="1242" stopIfTrue="1">
      <formula>$C584=1</formula>
    </cfRule>
    <cfRule type="expression" dxfId="1215" priority="1243" stopIfTrue="1">
      <formula>OR($C584=0,$C584=2,$C584=3,$C584=4)</formula>
    </cfRule>
  </conditionalFormatting>
  <conditionalFormatting sqref="I551:J555 D551:D555 A551:A555">
    <cfRule type="expression" dxfId="1214" priority="1236" stopIfTrue="1">
      <formula>$C551=1</formula>
    </cfRule>
    <cfRule type="expression" dxfId="1213" priority="1237" stopIfTrue="1">
      <formula>OR($C551=0,$C551=2,$C551=3,$C551=4)</formula>
    </cfRule>
  </conditionalFormatting>
  <conditionalFormatting sqref="E551:F555 B551:C555">
    <cfRule type="expression" dxfId="1212" priority="1238" stopIfTrue="1">
      <formula>$C551=1</formula>
    </cfRule>
    <cfRule type="expression" dxfId="1211" priority="1239" stopIfTrue="1">
      <formula>OR($C551=0,$C551=2,$C551=3,$C551=4)</formula>
    </cfRule>
  </conditionalFormatting>
  <conditionalFormatting sqref="A564:A565 D564:D565 I564:J565">
    <cfRule type="expression" dxfId="1210" priority="1232" stopIfTrue="1">
      <formula>$C564=1</formula>
    </cfRule>
    <cfRule type="expression" dxfId="1209" priority="1233" stopIfTrue="1">
      <formula>OR($C564=0,$C564=2,$C564=3,$C564=4)</formula>
    </cfRule>
  </conditionalFormatting>
  <conditionalFormatting sqref="B564:C565 E564:F565">
    <cfRule type="expression" dxfId="1208" priority="1234" stopIfTrue="1">
      <formula>$C564=1</formula>
    </cfRule>
    <cfRule type="expression" dxfId="1207" priority="1235" stopIfTrue="1">
      <formula>OR($C564=0,$C564=2,$C564=3,$C564=4)</formula>
    </cfRule>
  </conditionalFormatting>
  <conditionalFormatting sqref="A591:A593 D591:D593 I591:J593 I610:J610 D610 A610 I602:J604 D602:D604 A602:A604 I599:J600 D599:D600 A599:A600">
    <cfRule type="expression" dxfId="1206" priority="1228" stopIfTrue="1">
      <formula>$C591=1</formula>
    </cfRule>
    <cfRule type="expression" dxfId="1205" priority="1229" stopIfTrue="1">
      <formula>OR($C591=0,$C591=2,$C591=3,$C591=4)</formula>
    </cfRule>
  </conditionalFormatting>
  <conditionalFormatting sqref="B591:C593 E591:F593 E610:F610 B610:C610 E602:F604 B602:C604 E599:F600 B599:C600">
    <cfRule type="expression" dxfId="1204" priority="1230" stopIfTrue="1">
      <formula>$C591=1</formula>
    </cfRule>
    <cfRule type="expression" dxfId="1203" priority="1231" stopIfTrue="1">
      <formula>OR($C591=0,$C591=2,$C591=3,$C591=4)</formula>
    </cfRule>
  </conditionalFormatting>
  <conditionalFormatting sqref="A615 D615 I615:J615 I819:J819 D819 A819">
    <cfRule type="expression" dxfId="1202" priority="1224" stopIfTrue="1">
      <formula>$C615=1</formula>
    </cfRule>
    <cfRule type="expression" dxfId="1201" priority="1225" stopIfTrue="1">
      <formula>OR($C615=0,$C615=2,$C615=3,$C615=4)</formula>
    </cfRule>
  </conditionalFormatting>
  <conditionalFormatting sqref="B615:C615 E615:F615 E819:F819 B819:C819">
    <cfRule type="expression" dxfId="1200" priority="1226" stopIfTrue="1">
      <formula>$C615=1</formula>
    </cfRule>
    <cfRule type="expression" dxfId="1199" priority="1227" stopIfTrue="1">
      <formula>OR($C615=0,$C615=2,$C615=3,$C615=4)</formula>
    </cfRule>
  </conditionalFormatting>
  <conditionalFormatting sqref="A616:A624 D617:D624 I616:J624">
    <cfRule type="expression" dxfId="1198" priority="1220" stopIfTrue="1">
      <formula>$C616=1</formula>
    </cfRule>
    <cfRule type="expression" dxfId="1197" priority="1221" stopIfTrue="1">
      <formula>OR($C616=0,$C616=2,$C616=3,$C616=4)</formula>
    </cfRule>
  </conditionalFormatting>
  <conditionalFormatting sqref="B616:C624 E616:F624">
    <cfRule type="expression" dxfId="1196" priority="1222" stopIfTrue="1">
      <formula>$C616=1</formula>
    </cfRule>
    <cfRule type="expression" dxfId="1195" priority="1223" stopIfTrue="1">
      <formula>OR($C616=0,$C616=2,$C616=3,$C616=4)</formula>
    </cfRule>
  </conditionalFormatting>
  <conditionalFormatting sqref="A625:A629 D625:D629 I625:J629 I732:J732 D732 A732 A816 D816 I816:J816 I634:J634 D634 A634">
    <cfRule type="expression" dxfId="1194" priority="1216" stopIfTrue="1">
      <formula>$C625=1</formula>
    </cfRule>
    <cfRule type="expression" dxfId="1193" priority="1217" stopIfTrue="1">
      <formula>OR($C625=0,$C625=2,$C625=3,$C625=4)</formula>
    </cfRule>
  </conditionalFormatting>
  <conditionalFormatting sqref="B625:C629 E625:F629 E732:F732 B732:C732 B816:C816 E816:F816 E634:F634 B634:C634">
    <cfRule type="expression" dxfId="1192" priority="1218" stopIfTrue="1">
      <formula>$C625=1</formula>
    </cfRule>
    <cfRule type="expression" dxfId="1191" priority="1219" stopIfTrue="1">
      <formula>OR($C625=0,$C625=2,$C625=3,$C625=4)</formula>
    </cfRule>
  </conditionalFormatting>
  <conditionalFormatting sqref="A817:A818 D817:D818 I817:J818">
    <cfRule type="expression" dxfId="1190" priority="1212" stopIfTrue="1">
      <formula>$C817=1</formula>
    </cfRule>
    <cfRule type="expression" dxfId="1189" priority="1213" stopIfTrue="1">
      <formula>OR($C817=0,$C817=2,$C817=3,$C817=4)</formula>
    </cfRule>
  </conditionalFormatting>
  <conditionalFormatting sqref="B817:C818 E817:F818">
    <cfRule type="expression" dxfId="1188" priority="1214" stopIfTrue="1">
      <formula>$C817=1</formula>
    </cfRule>
    <cfRule type="expression" dxfId="1187" priority="1215" stopIfTrue="1">
      <formula>OR($C817=0,$C817=2,$C817=3,$C817=4)</formula>
    </cfRule>
  </conditionalFormatting>
  <conditionalFormatting sqref="A685:A687 D685:D687 I685:J687 I692:J692 D692 A692 I689:J689 D689 A689">
    <cfRule type="expression" dxfId="1186" priority="1208" stopIfTrue="1">
      <formula>$C685=1</formula>
    </cfRule>
    <cfRule type="expression" dxfId="1185" priority="1209" stopIfTrue="1">
      <formula>OR($C685=0,$C685=2,$C685=3,$C685=4)</formula>
    </cfRule>
  </conditionalFormatting>
  <conditionalFormatting sqref="B685:C687 E685:F687 E692:F692 B692:C692 E689:F689 B689:C689">
    <cfRule type="expression" dxfId="1184" priority="1210" stopIfTrue="1">
      <formula>$C685=1</formula>
    </cfRule>
    <cfRule type="expression" dxfId="1183" priority="1211" stopIfTrue="1">
      <formula>OR($C685=0,$C685=2,$C685=3,$C685=4)</formula>
    </cfRule>
  </conditionalFormatting>
  <conditionalFormatting sqref="A728 D728 I728:J728 I731:J731 D731 A731">
    <cfRule type="expression" dxfId="1182" priority="1204" stopIfTrue="1">
      <formula>$C728=1</formula>
    </cfRule>
    <cfRule type="expression" dxfId="1181" priority="1205" stopIfTrue="1">
      <formula>OR($C728=0,$C728=2,$C728=3,$C728=4)</formula>
    </cfRule>
  </conditionalFormatting>
  <conditionalFormatting sqref="B728:C728 E728:F728 E731:F731 B731:C731">
    <cfRule type="expression" dxfId="1180" priority="1206" stopIfTrue="1">
      <formula>$C728=1</formula>
    </cfRule>
    <cfRule type="expression" dxfId="1179" priority="1207" stopIfTrue="1">
      <formula>OR($C728=0,$C728=2,$C728=3,$C728=4)</formula>
    </cfRule>
  </conditionalFormatting>
  <conditionalFormatting sqref="A660:A661 D660:D661 I660:J661">
    <cfRule type="expression" dxfId="1178" priority="1200" stopIfTrue="1">
      <formula>$C660=1</formula>
    </cfRule>
    <cfRule type="expression" dxfId="1177" priority="1201" stopIfTrue="1">
      <formula>OR($C660=0,$C660=2,$C660=3,$C660=4)</formula>
    </cfRule>
  </conditionalFormatting>
  <conditionalFormatting sqref="B660:C661 E660:F661">
    <cfRule type="expression" dxfId="1176" priority="1202" stopIfTrue="1">
      <formula>$C660=1</formula>
    </cfRule>
    <cfRule type="expression" dxfId="1175" priority="1203" stopIfTrue="1">
      <formula>OR($C660=0,$C660=2,$C660=3,$C660=4)</formula>
    </cfRule>
  </conditionalFormatting>
  <conditionalFormatting sqref="I683:J684 D683:D684 A683:A684">
    <cfRule type="expression" dxfId="1174" priority="1196" stopIfTrue="1">
      <formula>$C683=1</formula>
    </cfRule>
    <cfRule type="expression" dxfId="1173" priority="1197" stopIfTrue="1">
      <formula>OR($C683=0,$C683=2,$C683=3,$C683=4)</formula>
    </cfRule>
  </conditionalFormatting>
  <conditionalFormatting sqref="E683:F684 B683:C684">
    <cfRule type="expression" dxfId="1172" priority="1198" stopIfTrue="1">
      <formula>$C683=1</formula>
    </cfRule>
    <cfRule type="expression" dxfId="1171" priority="1199" stopIfTrue="1">
      <formula>OR($C683=0,$C683=2,$C683=3,$C683=4)</formula>
    </cfRule>
  </conditionalFormatting>
  <conditionalFormatting sqref="D475">
    <cfRule type="expression" dxfId="1170" priority="1194" stopIfTrue="1">
      <formula>$C475=1</formula>
    </cfRule>
    <cfRule type="expression" dxfId="1169" priority="1195" stopIfTrue="1">
      <formula>OR($C475=0,$C475=2,$C475=3,$C475=4)</formula>
    </cfRule>
  </conditionalFormatting>
  <conditionalFormatting sqref="D616">
    <cfRule type="expression" dxfId="1168" priority="1192" stopIfTrue="1">
      <formula>$C616=1</formula>
    </cfRule>
    <cfRule type="expression" dxfId="1167" priority="1193" stopIfTrue="1">
      <formula>OR($C616=0,$C616=2,$C616=3,$C616=4)</formula>
    </cfRule>
  </conditionalFormatting>
  <conditionalFormatting sqref="A751:A753 D751:D753 I751:J753 I765:J766 D765:D766 A765:A766 I759:J762 D759:D762 A759:A762">
    <cfRule type="expression" dxfId="1166" priority="1188" stopIfTrue="1">
      <formula>$C751=1</formula>
    </cfRule>
    <cfRule type="expression" dxfId="1165" priority="1189" stopIfTrue="1">
      <formula>OR($C751=0,$C751=2,$C751=3,$C751=4)</formula>
    </cfRule>
  </conditionalFormatting>
  <conditionalFormatting sqref="B751:C753 E751:F753 E765:F766 B765:C766 E759:F762 B759:C762">
    <cfRule type="expression" dxfId="1164" priority="1190" stopIfTrue="1">
      <formula>$C751=1</formula>
    </cfRule>
    <cfRule type="expression" dxfId="1163" priority="1191" stopIfTrue="1">
      <formula>OR($C751=0,$C751=2,$C751=3,$C751=4)</formula>
    </cfRule>
  </conditionalFormatting>
  <conditionalFormatting sqref="A767 D767 I767:J767 I769:J769 D769 A769">
    <cfRule type="expression" dxfId="1162" priority="1184" stopIfTrue="1">
      <formula>$C767=1</formula>
    </cfRule>
    <cfRule type="expression" dxfId="1161" priority="1185" stopIfTrue="1">
      <formula>OR($C767=0,$C767=2,$C767=3,$C767=4)</formula>
    </cfRule>
  </conditionalFormatting>
  <conditionalFormatting sqref="B767:C767 E767:F767 E769:F769 B769:C769">
    <cfRule type="expression" dxfId="1160" priority="1186" stopIfTrue="1">
      <formula>$C767=1</formula>
    </cfRule>
    <cfRule type="expression" dxfId="1159" priority="1187" stopIfTrue="1">
      <formula>OR($C767=0,$C767=2,$C767=3,$C767=4)</formula>
    </cfRule>
  </conditionalFormatting>
  <conditionalFormatting sqref="A703 D703 I703:J703 I714:J714 D714 A714 A720 D720 I720:J720 I722:J723 D722:D723 A722:A723 A716:A717 D716:D717 I716:J717 I710:J711 D710:D711 A710:A711">
    <cfRule type="expression" dxfId="1158" priority="1180" stopIfTrue="1">
      <formula>$C703=1</formula>
    </cfRule>
    <cfRule type="expression" dxfId="1157" priority="1181" stopIfTrue="1">
      <formula>OR($C703=0,$C703=2,$C703=3,$C703=4)</formula>
    </cfRule>
  </conditionalFormatting>
  <conditionalFormatting sqref="B703:C703 E703:F703 E714:F714 B714:C714 B720:C720 E720:F720 E722:F723 B722:C723 B716:C717 E716:F717 E710:F711 B710:C711">
    <cfRule type="expression" dxfId="1156" priority="1182" stopIfTrue="1">
      <formula>$C703=1</formula>
    </cfRule>
    <cfRule type="expression" dxfId="1155" priority="1183" stopIfTrue="1">
      <formula>OR($C703=0,$C703=2,$C703=3,$C703=4)</formula>
    </cfRule>
  </conditionalFormatting>
  <conditionalFormatting sqref="A726:A727 D726:D727 I726:J727">
    <cfRule type="expression" dxfId="1154" priority="1176" stopIfTrue="1">
      <formula>$C726=1</formula>
    </cfRule>
    <cfRule type="expression" dxfId="1153" priority="1177" stopIfTrue="1">
      <formula>OR($C726=0,$C726=2,$C726=3,$C726=4)</formula>
    </cfRule>
  </conditionalFormatting>
  <conditionalFormatting sqref="B726:C727 E726:F727">
    <cfRule type="expression" dxfId="1152" priority="1178" stopIfTrue="1">
      <formula>$C726=1</formula>
    </cfRule>
    <cfRule type="expression" dxfId="1151" priority="1179" stopIfTrue="1">
      <formula>OR($C726=0,$C726=2,$C726=3,$C726=4)</formula>
    </cfRule>
  </conditionalFormatting>
  <conditionalFormatting sqref="A805:A813 D805:D813 I805:J813">
    <cfRule type="expression" dxfId="1150" priority="1172" stopIfTrue="1">
      <formula>$C805=1</formula>
    </cfRule>
    <cfRule type="expression" dxfId="1149" priority="1173" stopIfTrue="1">
      <formula>OR($C805=0,$C805=2,$C805=3,$C805=4)</formula>
    </cfRule>
  </conditionalFormatting>
  <conditionalFormatting sqref="B805:C813 E805:F813">
    <cfRule type="expression" dxfId="1148" priority="1174" stopIfTrue="1">
      <formula>$C805=1</formula>
    </cfRule>
    <cfRule type="expression" dxfId="1147" priority="1175" stopIfTrue="1">
      <formula>OR($C805=0,$C805=2,$C805=3,$C805=4)</formula>
    </cfRule>
  </conditionalFormatting>
  <conditionalFormatting sqref="A814:A815 D814:D815 I814:J815">
    <cfRule type="expression" dxfId="1146" priority="1168" stopIfTrue="1">
      <formula>$C814=1</formula>
    </cfRule>
    <cfRule type="expression" dxfId="1145" priority="1169" stopIfTrue="1">
      <formula>OR($C814=0,$C814=2,$C814=3,$C814=4)</formula>
    </cfRule>
  </conditionalFormatting>
  <conditionalFormatting sqref="B814:C815 E814:F815">
    <cfRule type="expression" dxfId="1144" priority="1170" stopIfTrue="1">
      <formula>$C814=1</formula>
    </cfRule>
    <cfRule type="expression" dxfId="1143" priority="1171" stopIfTrue="1">
      <formula>OR($C814=0,$C814=2,$C814=3,$C814=4)</formula>
    </cfRule>
  </conditionalFormatting>
  <conditionalFormatting sqref="A774:A782 D774:D782 I774:J782">
    <cfRule type="expression" dxfId="1142" priority="1164" stopIfTrue="1">
      <formula>$C774=1</formula>
    </cfRule>
    <cfRule type="expression" dxfId="1141" priority="1165" stopIfTrue="1">
      <formula>OR($C774=0,$C774=2,$C774=3,$C774=4)</formula>
    </cfRule>
  </conditionalFormatting>
  <conditionalFormatting sqref="B774:C782 E774:F782">
    <cfRule type="expression" dxfId="1140" priority="1166" stopIfTrue="1">
      <formula>$C774=1</formula>
    </cfRule>
    <cfRule type="expression" dxfId="1139" priority="1167" stopIfTrue="1">
      <formula>OR($C774=0,$C774=2,$C774=3,$C774=4)</formula>
    </cfRule>
  </conditionalFormatting>
  <conditionalFormatting sqref="A783:A788 D783:D788 I783:J788 I793:J793 D793 A793 A801:A802 D801:D802 I801:J802">
    <cfRule type="expression" dxfId="1138" priority="1160" stopIfTrue="1">
      <formula>$C783=1</formula>
    </cfRule>
    <cfRule type="expression" dxfId="1137" priority="1161" stopIfTrue="1">
      <formula>OR($C783=0,$C783=2,$C783=3,$C783=4)</formula>
    </cfRule>
  </conditionalFormatting>
  <conditionalFormatting sqref="B783:C788 E783:F788 E793:F793 B793:C793 B801:C802 E801:F802">
    <cfRule type="expression" dxfId="1136" priority="1162" stopIfTrue="1">
      <formula>$C783=1</formula>
    </cfRule>
    <cfRule type="expression" dxfId="1135" priority="1163" stopIfTrue="1">
      <formula>OR($C783=0,$C783=2,$C783=3,$C783=4)</formula>
    </cfRule>
  </conditionalFormatting>
  <conditionalFormatting sqref="A803:A804 D803:D804 I803:J804">
    <cfRule type="expression" dxfId="1134" priority="1156" stopIfTrue="1">
      <formula>$C803=1</formula>
    </cfRule>
    <cfRule type="expression" dxfId="1133" priority="1157" stopIfTrue="1">
      <formula>OR($C803=0,$C803=2,$C803=3,$C803=4)</formula>
    </cfRule>
  </conditionalFormatting>
  <conditionalFormatting sqref="B803:C804 E803:F804">
    <cfRule type="expression" dxfId="1132" priority="1158" stopIfTrue="1">
      <formula>$C803=1</formula>
    </cfRule>
    <cfRule type="expression" dxfId="1131" priority="1159" stopIfTrue="1">
      <formula>OR($C803=0,$C803=2,$C803=3,$C803=4)</formula>
    </cfRule>
  </conditionalFormatting>
  <conditionalFormatting sqref="A847 D847 I847:J847 I853:J853 D853 A853">
    <cfRule type="expression" dxfId="1130" priority="1152" stopIfTrue="1">
      <formula>$C847=1</formula>
    </cfRule>
    <cfRule type="expression" dxfId="1129" priority="1153" stopIfTrue="1">
      <formula>OR($C847=0,$C847=2,$C847=3,$C847=4)</formula>
    </cfRule>
  </conditionalFormatting>
  <conditionalFormatting sqref="B847:C847 E847:F847 E853:F853 B853:C853">
    <cfRule type="expression" dxfId="1128" priority="1154" stopIfTrue="1">
      <formula>$C847=1</formula>
    </cfRule>
    <cfRule type="expression" dxfId="1127" priority="1155" stopIfTrue="1">
      <formula>OR($C847=0,$C847=2,$C847=3,$C847=4)</formula>
    </cfRule>
  </conditionalFormatting>
  <conditionalFormatting sqref="A491 D491 I491:J491">
    <cfRule type="expression" dxfId="1126" priority="1148" stopIfTrue="1">
      <formula>$C491=1</formula>
    </cfRule>
    <cfRule type="expression" dxfId="1125" priority="1149" stopIfTrue="1">
      <formula>OR($C491=0,$C491=2,$C491=3,$C491=4)</formula>
    </cfRule>
  </conditionalFormatting>
  <conditionalFormatting sqref="B491:C491 E491:F491">
    <cfRule type="expression" dxfId="1124" priority="1150" stopIfTrue="1">
      <formula>$C491=1</formula>
    </cfRule>
    <cfRule type="expression" dxfId="1123" priority="1151" stopIfTrue="1">
      <formula>OR($C491=0,$C491=2,$C491=3,$C491=4)</formula>
    </cfRule>
  </conditionalFormatting>
  <conditionalFormatting sqref="A674 D674 I674:J674">
    <cfRule type="expression" dxfId="1122" priority="1144" stopIfTrue="1">
      <formula>$C674=1</formula>
    </cfRule>
    <cfRule type="expression" dxfId="1121" priority="1145" stopIfTrue="1">
      <formula>OR($C674=0,$C674=2,$C674=3,$C674=4)</formula>
    </cfRule>
  </conditionalFormatting>
  <conditionalFormatting sqref="B674:C674 E674:F674">
    <cfRule type="expression" dxfId="1120" priority="1146" stopIfTrue="1">
      <formula>$C674=1</formula>
    </cfRule>
    <cfRule type="expression" dxfId="1119" priority="1147" stopIfTrue="1">
      <formula>OR($C674=0,$C674=2,$C674=3,$C674=4)</formula>
    </cfRule>
  </conditionalFormatting>
  <conditionalFormatting sqref="A840 D840 I840:J840">
    <cfRule type="expression" dxfId="1118" priority="1140" stopIfTrue="1">
      <formula>$C840=1</formula>
    </cfRule>
    <cfRule type="expression" dxfId="1117" priority="1141" stopIfTrue="1">
      <formula>OR($C840=0,$C840=2,$C840=3,$C840=4)</formula>
    </cfRule>
  </conditionalFormatting>
  <conditionalFormatting sqref="B840:C840 E840:F840">
    <cfRule type="expression" dxfId="1116" priority="1142" stopIfTrue="1">
      <formula>$C840=1</formula>
    </cfRule>
    <cfRule type="expression" dxfId="1115" priority="1143" stopIfTrue="1">
      <formula>OR($C840=0,$C840=2,$C840=3,$C840=4)</formula>
    </cfRule>
  </conditionalFormatting>
  <conditionalFormatting sqref="I277:J278 D277:D278 A277:A278">
    <cfRule type="expression" dxfId="1114" priority="1136" stopIfTrue="1">
      <formula>$C277=1</formula>
    </cfRule>
    <cfRule type="expression" dxfId="1113" priority="1137" stopIfTrue="1">
      <formula>OR($C277=0,$C277=2,$C277=3,$C277=4)</formula>
    </cfRule>
  </conditionalFormatting>
  <conditionalFormatting sqref="E277:F278 B277:C278">
    <cfRule type="expression" dxfId="1112" priority="1138" stopIfTrue="1">
      <formula>$C277=1</formula>
    </cfRule>
    <cfRule type="expression" dxfId="1111" priority="1139" stopIfTrue="1">
      <formula>OR($C277=0,$C277=2,$C277=3,$C277=4)</formula>
    </cfRule>
  </conditionalFormatting>
  <conditionalFormatting sqref="A511:A512 D511:D512 I511:J512">
    <cfRule type="expression" dxfId="1110" priority="1132" stopIfTrue="1">
      <formula>$C511=1</formula>
    </cfRule>
    <cfRule type="expression" dxfId="1109" priority="1133" stopIfTrue="1">
      <formula>OR($C511=0,$C511=2,$C511=3,$C511=4)</formula>
    </cfRule>
  </conditionalFormatting>
  <conditionalFormatting sqref="B511:C512 E511:F512">
    <cfRule type="expression" dxfId="1108" priority="1134" stopIfTrue="1">
      <formula>$C511=1</formula>
    </cfRule>
    <cfRule type="expression" dxfId="1107" priority="1135" stopIfTrue="1">
      <formula>OR($C511=0,$C511=2,$C511=3,$C511=4)</formula>
    </cfRule>
  </conditionalFormatting>
  <conditionalFormatting sqref="A690:A691 D690:D691 I690:J691">
    <cfRule type="expression" dxfId="1106" priority="1128" stopIfTrue="1">
      <formula>$C690=1</formula>
    </cfRule>
    <cfRule type="expression" dxfId="1105" priority="1129" stopIfTrue="1">
      <formula>OR($C690=0,$C690=2,$C690=3,$C690=4)</formula>
    </cfRule>
  </conditionalFormatting>
  <conditionalFormatting sqref="B690:C691 E690:F691">
    <cfRule type="expression" dxfId="1104" priority="1130" stopIfTrue="1">
      <formula>$C690=1</formula>
    </cfRule>
    <cfRule type="expression" dxfId="1103" priority="1131" stopIfTrue="1">
      <formula>OR($C690=0,$C690=2,$C690=3,$C690=4)</formula>
    </cfRule>
  </conditionalFormatting>
  <conditionalFormatting sqref="A292 D292 I292:J292">
    <cfRule type="expression" dxfId="1102" priority="1124" stopIfTrue="1">
      <formula>$C292=1</formula>
    </cfRule>
    <cfRule type="expression" dxfId="1101" priority="1125" stopIfTrue="1">
      <formula>OR($C292=0,$C292=2,$C292=3,$C292=4)</formula>
    </cfRule>
  </conditionalFormatting>
  <conditionalFormatting sqref="B292:C292 E292:F292">
    <cfRule type="expression" dxfId="1100" priority="1126" stopIfTrue="1">
      <formula>$C292=1</formula>
    </cfRule>
    <cfRule type="expression" dxfId="1099" priority="1127" stopIfTrue="1">
      <formula>OR($C292=0,$C292=2,$C292=3,$C292=4)</formula>
    </cfRule>
  </conditionalFormatting>
  <conditionalFormatting sqref="A356 D356 I356:J356">
    <cfRule type="expression" dxfId="1098" priority="1120" stopIfTrue="1">
      <formula>$C356=1</formula>
    </cfRule>
    <cfRule type="expression" dxfId="1097" priority="1121" stopIfTrue="1">
      <formula>OR($C356=0,$C356=2,$C356=3,$C356=4)</formula>
    </cfRule>
  </conditionalFormatting>
  <conditionalFormatting sqref="B356:C356 E356:F356">
    <cfRule type="expression" dxfId="1096" priority="1122" stopIfTrue="1">
      <formula>$C356=1</formula>
    </cfRule>
    <cfRule type="expression" dxfId="1095" priority="1123" stopIfTrue="1">
      <formula>OR($C356=0,$C356=2,$C356=3,$C356=4)</formula>
    </cfRule>
  </conditionalFormatting>
  <conditionalFormatting sqref="A357 D357 I357:J357">
    <cfRule type="expression" dxfId="1094" priority="1116" stopIfTrue="1">
      <formula>$C357=1</formula>
    </cfRule>
    <cfRule type="expression" dxfId="1093" priority="1117" stopIfTrue="1">
      <formula>OR($C357=0,$C357=2,$C357=3,$C357=4)</formula>
    </cfRule>
  </conditionalFormatting>
  <conditionalFormatting sqref="B357:C357 E357:F357">
    <cfRule type="expression" dxfId="1092" priority="1118" stopIfTrue="1">
      <formula>$C357=1</formula>
    </cfRule>
    <cfRule type="expression" dxfId="1091" priority="1119" stopIfTrue="1">
      <formula>OR($C357=0,$C357=2,$C357=3,$C357=4)</formula>
    </cfRule>
  </conditionalFormatting>
  <conditionalFormatting sqref="A423 D423 I423:J423">
    <cfRule type="expression" dxfId="1090" priority="1112" stopIfTrue="1">
      <formula>$C423=1</formula>
    </cfRule>
    <cfRule type="expression" dxfId="1089" priority="1113" stopIfTrue="1">
      <formula>OR($C423=0,$C423=2,$C423=3,$C423=4)</formula>
    </cfRule>
  </conditionalFormatting>
  <conditionalFormatting sqref="B423:C423 E423:F423">
    <cfRule type="expression" dxfId="1088" priority="1114" stopIfTrue="1">
      <formula>$C423=1</formula>
    </cfRule>
    <cfRule type="expression" dxfId="1087" priority="1115" stopIfTrue="1">
      <formula>OR($C423=0,$C423=2,$C423=3,$C423=4)</formula>
    </cfRule>
  </conditionalFormatting>
  <conditionalFormatting sqref="A492 D492 I492:J492">
    <cfRule type="expression" dxfId="1086" priority="1108" stopIfTrue="1">
      <formula>$C492=1</formula>
    </cfRule>
    <cfRule type="expression" dxfId="1085" priority="1109" stopIfTrue="1">
      <formula>OR($C492=0,$C492=2,$C492=3,$C492=4)</formula>
    </cfRule>
  </conditionalFormatting>
  <conditionalFormatting sqref="B492:C492 E492:F492">
    <cfRule type="expression" dxfId="1084" priority="1110" stopIfTrue="1">
      <formula>$C492=1</formula>
    </cfRule>
    <cfRule type="expression" dxfId="1083" priority="1111" stopIfTrue="1">
      <formula>OR($C492=0,$C492=2,$C492=3,$C492=4)</formula>
    </cfRule>
  </conditionalFormatting>
  <conditionalFormatting sqref="A496 D496 I496:J496">
    <cfRule type="expression" dxfId="1082" priority="1104" stopIfTrue="1">
      <formula>$C496=1</formula>
    </cfRule>
    <cfRule type="expression" dxfId="1081" priority="1105" stopIfTrue="1">
      <formula>OR($C496=0,$C496=2,$C496=3,$C496=4)</formula>
    </cfRule>
  </conditionalFormatting>
  <conditionalFormatting sqref="B496:C496 E496:F496">
    <cfRule type="expression" dxfId="1080" priority="1106" stopIfTrue="1">
      <formula>$C496=1</formula>
    </cfRule>
    <cfRule type="expression" dxfId="1079" priority="1107" stopIfTrue="1">
      <formula>OR($C496=0,$C496=2,$C496=3,$C496=4)</formula>
    </cfRule>
  </conditionalFormatting>
  <conditionalFormatting sqref="A841 D841 I841:J841">
    <cfRule type="expression" dxfId="1078" priority="1100" stopIfTrue="1">
      <formula>$C841=1</formula>
    </cfRule>
    <cfRule type="expression" dxfId="1077" priority="1101" stopIfTrue="1">
      <formula>OR($C841=0,$C841=2,$C841=3,$C841=4)</formula>
    </cfRule>
  </conditionalFormatting>
  <conditionalFormatting sqref="B841:C841 E841:F841">
    <cfRule type="expression" dxfId="1076" priority="1102" stopIfTrue="1">
      <formula>$C841=1</formula>
    </cfRule>
    <cfRule type="expression" dxfId="1075" priority="1103" stopIfTrue="1">
      <formula>OR($C841=0,$C841=2,$C841=3,$C841=4)</formula>
    </cfRule>
  </conditionalFormatting>
  <conditionalFormatting sqref="A845 D845 I845:J845">
    <cfRule type="expression" dxfId="1074" priority="1096" stopIfTrue="1">
      <formula>$C845=1</formula>
    </cfRule>
    <cfRule type="expression" dxfId="1073" priority="1097" stopIfTrue="1">
      <formula>OR($C845=0,$C845=2,$C845=3,$C845=4)</formula>
    </cfRule>
  </conditionalFormatting>
  <conditionalFormatting sqref="B845:C845 E845:F845">
    <cfRule type="expression" dxfId="1072" priority="1098" stopIfTrue="1">
      <formula>$C845=1</formula>
    </cfRule>
    <cfRule type="expression" dxfId="1071" priority="1099" stopIfTrue="1">
      <formula>OR($C845=0,$C845=2,$C845=3,$C845=4)</formula>
    </cfRule>
  </conditionalFormatting>
  <conditionalFormatting sqref="A544:A545 D544:D545 I544:J545">
    <cfRule type="expression" dxfId="1070" priority="1092" stopIfTrue="1">
      <formula>$C544=1</formula>
    </cfRule>
    <cfRule type="expression" dxfId="1069" priority="1093" stopIfTrue="1">
      <formula>OR($C544=0,$C544=2,$C544=3,$C544=4)</formula>
    </cfRule>
  </conditionalFormatting>
  <conditionalFormatting sqref="B544:C545 E544:F545">
    <cfRule type="expression" dxfId="1068" priority="1094" stopIfTrue="1">
      <formula>$C544=1</formula>
    </cfRule>
    <cfRule type="expression" dxfId="1067" priority="1095" stopIfTrue="1">
      <formula>OR($C544=0,$C544=2,$C544=3,$C544=4)</formula>
    </cfRule>
  </conditionalFormatting>
  <conditionalFormatting sqref="A309:A310 D309:D310 I309:J310">
    <cfRule type="expression" dxfId="1066" priority="1088" stopIfTrue="1">
      <formula>$C309=1</formula>
    </cfRule>
    <cfRule type="expression" dxfId="1065" priority="1089" stopIfTrue="1">
      <formula>OR($C309=0,$C309=2,$C309=3,$C309=4)</formula>
    </cfRule>
  </conditionalFormatting>
  <conditionalFormatting sqref="B309:C310 E309:F310">
    <cfRule type="expression" dxfId="1064" priority="1090" stopIfTrue="1">
      <formula>$C309=1</formula>
    </cfRule>
    <cfRule type="expression" dxfId="1063" priority="1091" stopIfTrue="1">
      <formula>OR($C309=0,$C309=2,$C309=3,$C309=4)</formula>
    </cfRule>
  </conditionalFormatting>
  <conditionalFormatting sqref="A712:A713 D712:D713 I712:J713">
    <cfRule type="expression" dxfId="1062" priority="1084" stopIfTrue="1">
      <formula>$C712=1</formula>
    </cfRule>
    <cfRule type="expression" dxfId="1061" priority="1085" stopIfTrue="1">
      <formula>OR($C712=0,$C712=2,$C712=3,$C712=4)</formula>
    </cfRule>
  </conditionalFormatting>
  <conditionalFormatting sqref="B712:C713 E712:F713">
    <cfRule type="expression" dxfId="1060" priority="1086" stopIfTrue="1">
      <formula>$C712=1</formula>
    </cfRule>
    <cfRule type="expression" dxfId="1059" priority="1087" stopIfTrue="1">
      <formula>OR($C712=0,$C712=2,$C712=3,$C712=4)</formula>
    </cfRule>
  </conditionalFormatting>
  <conditionalFormatting sqref="A533:A534 D533:D534 I533:J534">
    <cfRule type="expression" dxfId="1058" priority="1080" stopIfTrue="1">
      <formula>$C533=1</formula>
    </cfRule>
    <cfRule type="expression" dxfId="1057" priority="1081" stopIfTrue="1">
      <formula>OR($C533=0,$C533=2,$C533=3,$C533=4)</formula>
    </cfRule>
  </conditionalFormatting>
  <conditionalFormatting sqref="B533:C534 E533:F534">
    <cfRule type="expression" dxfId="1056" priority="1082" stopIfTrue="1">
      <formula>$C533=1</formula>
    </cfRule>
    <cfRule type="expression" dxfId="1055" priority="1083" stopIfTrue="1">
      <formula>OR($C533=0,$C533=2,$C533=3,$C533=4)</formula>
    </cfRule>
  </conditionalFormatting>
  <conditionalFormatting sqref="A724:A725 D724:D725 I724:J725">
    <cfRule type="expression" dxfId="1054" priority="1076" stopIfTrue="1">
      <formula>$C724=1</formula>
    </cfRule>
    <cfRule type="expression" dxfId="1053" priority="1077" stopIfTrue="1">
      <formula>OR($C724=0,$C724=2,$C724=3,$C724=4)</formula>
    </cfRule>
  </conditionalFormatting>
  <conditionalFormatting sqref="B724:C725 E724:F725">
    <cfRule type="expression" dxfId="1052" priority="1078" stopIfTrue="1">
      <formula>$C724=1</formula>
    </cfRule>
    <cfRule type="expression" dxfId="1051" priority="1079" stopIfTrue="1">
      <formula>OR($C724=0,$C724=2,$C724=3,$C724=4)</formula>
    </cfRule>
  </conditionalFormatting>
  <conditionalFormatting sqref="A852 D852 I852:J852">
    <cfRule type="expression" dxfId="1050" priority="1072" stopIfTrue="1">
      <formula>$C852=1</formula>
    </cfRule>
    <cfRule type="expression" dxfId="1049" priority="1073" stopIfTrue="1">
      <formula>OR($C852=0,$C852=2,$C852=3,$C852=4)</formula>
    </cfRule>
  </conditionalFormatting>
  <conditionalFormatting sqref="B852:C852 E852:F852">
    <cfRule type="expression" dxfId="1048" priority="1074" stopIfTrue="1">
      <formula>$C852=1</formula>
    </cfRule>
    <cfRule type="expression" dxfId="1047" priority="1075" stopIfTrue="1">
      <formula>OR($C852=0,$C852=2,$C852=3,$C852=4)</formula>
    </cfRule>
  </conditionalFormatting>
  <conditionalFormatting sqref="A509 D509 I509:J509">
    <cfRule type="expression" dxfId="1046" priority="1068" stopIfTrue="1">
      <formula>$C509=1</formula>
    </cfRule>
    <cfRule type="expression" dxfId="1045" priority="1069" stopIfTrue="1">
      <formula>OR($C509=0,$C509=2,$C509=3,$C509=4)</formula>
    </cfRule>
  </conditionalFormatting>
  <conditionalFormatting sqref="B509:C509 E509:F509">
    <cfRule type="expression" dxfId="1044" priority="1070" stopIfTrue="1">
      <formula>$C509=1</formula>
    </cfRule>
    <cfRule type="expression" dxfId="1043" priority="1071" stopIfTrue="1">
      <formula>OR($C509=0,$C509=2,$C509=3,$C509=4)</formula>
    </cfRule>
  </conditionalFormatting>
  <conditionalFormatting sqref="A688 D688 I688:J688">
    <cfRule type="expression" dxfId="1042" priority="1064" stopIfTrue="1">
      <formula>$C688=1</formula>
    </cfRule>
    <cfRule type="expression" dxfId="1041" priority="1065" stopIfTrue="1">
      <formula>OR($C688=0,$C688=2,$C688=3,$C688=4)</formula>
    </cfRule>
  </conditionalFormatting>
  <conditionalFormatting sqref="B688:C688 E688:F688">
    <cfRule type="expression" dxfId="1040" priority="1066" stopIfTrue="1">
      <formula>$C688=1</formula>
    </cfRule>
    <cfRule type="expression" dxfId="1039" priority="1067" stopIfTrue="1">
      <formula>OR($C688=0,$C688=2,$C688=3,$C688=4)</formula>
    </cfRule>
  </conditionalFormatting>
  <conditionalFormatting sqref="A18 D18 I18:J18">
    <cfRule type="expression" dxfId="1038" priority="1057" stopIfTrue="1">
      <formula>$C18=1</formula>
    </cfRule>
    <cfRule type="expression" dxfId="1037" priority="1058" stopIfTrue="1">
      <formula>OR($C18=0,$C18=2,$C18=3,$C18=4)</formula>
    </cfRule>
  </conditionalFormatting>
  <conditionalFormatting sqref="H18">
    <cfRule type="expression" dxfId="1036" priority="1059" stopIfTrue="1">
      <formula>$C18=1</formula>
    </cfRule>
    <cfRule type="expression" dxfId="1035" priority="1060" stopIfTrue="1">
      <formula>OR($C18=0,$C18=2,$C18=3,$C18=4)</formula>
    </cfRule>
    <cfRule type="expression" dxfId="1034" priority="1061" stopIfTrue="1">
      <formula>AND(TIPOORCAMENTO="Licitado",$C18&lt;&gt;"L",$C18&lt;&gt;-1)</formula>
    </cfRule>
  </conditionalFormatting>
  <conditionalFormatting sqref="E18:F18">
    <cfRule type="expression" dxfId="1033" priority="1062" stopIfTrue="1">
      <formula>$C18=1</formula>
    </cfRule>
    <cfRule type="expression" dxfId="1032" priority="1063" stopIfTrue="1">
      <formula>OR($C18=0,$C18=2,$C18=3,$C18=4)</formula>
    </cfRule>
  </conditionalFormatting>
  <conditionalFormatting sqref="B18">
    <cfRule type="expression" dxfId="1031" priority="1055" stopIfTrue="1">
      <formula>$C18=1</formula>
    </cfRule>
    <cfRule type="expression" dxfId="1030" priority="1056" stopIfTrue="1">
      <formula>OR($C18=0,$C18=2,$C18=3,$C18=4)</formula>
    </cfRule>
  </conditionalFormatting>
  <conditionalFormatting sqref="C18">
    <cfRule type="expression" dxfId="1029" priority="1053" stopIfTrue="1">
      <formula>$C18=1</formula>
    </cfRule>
    <cfRule type="expression" dxfId="1028" priority="1054" stopIfTrue="1">
      <formula>OR($C18=0,$C18=2,$C18=3,$C18=4)</formula>
    </cfRule>
  </conditionalFormatting>
  <conditionalFormatting sqref="A25 D25 I25:J25">
    <cfRule type="expression" dxfId="1027" priority="1046" stopIfTrue="1">
      <formula>$C25=1</formula>
    </cfRule>
    <cfRule type="expression" dxfId="1026" priority="1047" stopIfTrue="1">
      <formula>OR($C25=0,$C25=2,$C25=3,$C25=4)</formula>
    </cfRule>
  </conditionalFormatting>
  <conditionalFormatting sqref="H25">
    <cfRule type="expression" dxfId="1025" priority="1048" stopIfTrue="1">
      <formula>$C25=1</formula>
    </cfRule>
    <cfRule type="expression" dxfId="1024" priority="1049" stopIfTrue="1">
      <formula>OR($C25=0,$C25=2,$C25=3,$C25=4)</formula>
    </cfRule>
    <cfRule type="expression" dxfId="1023" priority="1050" stopIfTrue="1">
      <formula>AND(TIPOORCAMENTO="Licitado",$C25&lt;&gt;"L",$C25&lt;&gt;-1)</formula>
    </cfRule>
  </conditionalFormatting>
  <conditionalFormatting sqref="E25:F25">
    <cfRule type="expression" dxfId="1022" priority="1051" stopIfTrue="1">
      <formula>$C25=1</formula>
    </cfRule>
    <cfRule type="expression" dxfId="1021" priority="1052" stopIfTrue="1">
      <formula>OR($C25=0,$C25=2,$C25=3,$C25=4)</formula>
    </cfRule>
  </conditionalFormatting>
  <conditionalFormatting sqref="B25">
    <cfRule type="expression" dxfId="1020" priority="1044" stopIfTrue="1">
      <formula>$C25=1</formula>
    </cfRule>
    <cfRule type="expression" dxfId="1019" priority="1045" stopIfTrue="1">
      <formula>OR($C25=0,$C25=2,$C25=3,$C25=4)</formula>
    </cfRule>
  </conditionalFormatting>
  <conditionalFormatting sqref="B25">
    <cfRule type="expression" dxfId="1018" priority="1042" stopIfTrue="1">
      <formula>$C25=1</formula>
    </cfRule>
    <cfRule type="expression" dxfId="1017" priority="1043" stopIfTrue="1">
      <formula>OR($C25=0,$C25=2,$C25=3,$C25=4)</formula>
    </cfRule>
  </conditionalFormatting>
  <conditionalFormatting sqref="B25">
    <cfRule type="expression" dxfId="1016" priority="1040" stopIfTrue="1">
      <formula>$C25=1</formula>
    </cfRule>
    <cfRule type="expression" dxfId="1015" priority="1041" stopIfTrue="1">
      <formula>OR($C25=0,$C25=2,$C25=3,$C25=4)</formula>
    </cfRule>
  </conditionalFormatting>
  <conditionalFormatting sqref="C25">
    <cfRule type="expression" dxfId="1014" priority="1038" stopIfTrue="1">
      <formula>$C25=1</formula>
    </cfRule>
    <cfRule type="expression" dxfId="1013" priority="1039" stopIfTrue="1">
      <formula>OR($C25=0,$C25=2,$C25=3,$C25=4)</formula>
    </cfRule>
  </conditionalFormatting>
  <conditionalFormatting sqref="A39:A40 D39:D40 I39:J40">
    <cfRule type="expression" dxfId="1012" priority="1031" stopIfTrue="1">
      <formula>$C39=1</formula>
    </cfRule>
    <cfRule type="expression" dxfId="1011" priority="1032" stopIfTrue="1">
      <formula>OR($C39=0,$C39=2,$C39=3,$C39=4)</formula>
    </cfRule>
  </conditionalFormatting>
  <conditionalFormatting sqref="H39:H40">
    <cfRule type="expression" dxfId="1010" priority="1033" stopIfTrue="1">
      <formula>$C39=1</formula>
    </cfRule>
    <cfRule type="expression" dxfId="1009" priority="1034" stopIfTrue="1">
      <formula>OR($C39=0,$C39=2,$C39=3,$C39=4)</formula>
    </cfRule>
    <cfRule type="expression" dxfId="1008" priority="1035" stopIfTrue="1">
      <formula>AND(TIPOORCAMENTO="Licitado",$C39&lt;&gt;"L",$C39&lt;&gt;-1)</formula>
    </cfRule>
  </conditionalFormatting>
  <conditionalFormatting sqref="E39:F40">
    <cfRule type="expression" dxfId="1007" priority="1036" stopIfTrue="1">
      <formula>$C39=1</formula>
    </cfRule>
    <cfRule type="expression" dxfId="1006" priority="1037" stopIfTrue="1">
      <formula>OR($C39=0,$C39=2,$C39=3,$C39=4)</formula>
    </cfRule>
  </conditionalFormatting>
  <conditionalFormatting sqref="B39">
    <cfRule type="expression" dxfId="1005" priority="1029" stopIfTrue="1">
      <formula>$C39=1</formula>
    </cfRule>
    <cfRule type="expression" dxfId="1004" priority="1030" stopIfTrue="1">
      <formula>OR($C39=0,$C39=2,$C39=3,$C39=4)</formula>
    </cfRule>
  </conditionalFormatting>
  <conditionalFormatting sqref="B40">
    <cfRule type="expression" dxfId="1003" priority="1027" stopIfTrue="1">
      <formula>$C40=1</formula>
    </cfRule>
    <cfRule type="expression" dxfId="1002" priority="1028" stopIfTrue="1">
      <formula>OR($C40=0,$C40=2,$C40=3,$C40=4)</formula>
    </cfRule>
  </conditionalFormatting>
  <conditionalFormatting sqref="C39">
    <cfRule type="expression" dxfId="1001" priority="1025" stopIfTrue="1">
      <formula>$C39=1</formula>
    </cfRule>
    <cfRule type="expression" dxfId="1000" priority="1026" stopIfTrue="1">
      <formula>OR($C39=0,$C39=2,$C39=3,$C39=4)</formula>
    </cfRule>
  </conditionalFormatting>
  <conditionalFormatting sqref="C40">
    <cfRule type="expression" dxfId="999" priority="1023" stopIfTrue="1">
      <formula>$C40=1</formula>
    </cfRule>
    <cfRule type="expression" dxfId="998" priority="1024" stopIfTrue="1">
      <formula>OR($C40=0,$C40=2,$C40=3,$C40=4)</formula>
    </cfRule>
  </conditionalFormatting>
  <conditionalFormatting sqref="H45">
    <cfRule type="expression" dxfId="997" priority="1018" stopIfTrue="1">
      <formula>$C45=1</formula>
    </cfRule>
    <cfRule type="expression" dxfId="996" priority="1019" stopIfTrue="1">
      <formula>OR($C45=0,$C45=2,$C45=3,$C45=4)</formula>
    </cfRule>
    <cfRule type="expression" dxfId="995" priority="1020" stopIfTrue="1">
      <formula>AND(TIPOORCAMENTO="Licitado",$C45&lt;&gt;"L",$C45&lt;&gt;-1)</formula>
    </cfRule>
  </conditionalFormatting>
  <conditionalFormatting sqref="A45 D45 I45:J45">
    <cfRule type="expression" dxfId="994" priority="1016" stopIfTrue="1">
      <formula>$C45=1</formula>
    </cfRule>
    <cfRule type="expression" dxfId="993" priority="1017" stopIfTrue="1">
      <formula>OR($C45=0,$C45=2,$C45=3,$C45=4)</formula>
    </cfRule>
  </conditionalFormatting>
  <conditionalFormatting sqref="E45:F45">
    <cfRule type="expression" dxfId="992" priority="1021" stopIfTrue="1">
      <formula>$C45=1</formula>
    </cfRule>
    <cfRule type="expression" dxfId="991" priority="1022" stopIfTrue="1">
      <formula>OR($C45=0,$C45=2,$C45=3,$C45=4)</formula>
    </cfRule>
  </conditionalFormatting>
  <conditionalFormatting sqref="B45">
    <cfRule type="expression" dxfId="990" priority="1014" stopIfTrue="1">
      <formula>$C45=1</formula>
    </cfRule>
    <cfRule type="expression" dxfId="989" priority="1015" stopIfTrue="1">
      <formula>OR($C45=0,$C45=2,$C45=3,$C45=4)</formula>
    </cfRule>
  </conditionalFormatting>
  <conditionalFormatting sqref="B45">
    <cfRule type="expression" dxfId="988" priority="1012" stopIfTrue="1">
      <formula>$C45=1</formula>
    </cfRule>
    <cfRule type="expression" dxfId="987" priority="1013" stopIfTrue="1">
      <formula>OR($C45=0,$C45=2,$C45=3,$C45=4)</formula>
    </cfRule>
  </conditionalFormatting>
  <conditionalFormatting sqref="B45">
    <cfRule type="expression" dxfId="986" priority="1010" stopIfTrue="1">
      <formula>$C45=1</formula>
    </cfRule>
    <cfRule type="expression" dxfId="985" priority="1011" stopIfTrue="1">
      <formula>OR($C45=0,$C45=2,$C45=3,$C45=4)</formula>
    </cfRule>
  </conditionalFormatting>
  <conditionalFormatting sqref="C45">
    <cfRule type="expression" dxfId="984" priority="1008" stopIfTrue="1">
      <formula>$C45=1</formula>
    </cfRule>
    <cfRule type="expression" dxfId="983" priority="1009" stopIfTrue="1">
      <formula>OR($C45=0,$C45=2,$C45=3,$C45=4)</formula>
    </cfRule>
  </conditionalFormatting>
  <conditionalFormatting sqref="A59:A60 D59:D60 I59:J60">
    <cfRule type="expression" dxfId="982" priority="1001" stopIfTrue="1">
      <formula>$C59=1</formula>
    </cfRule>
    <cfRule type="expression" dxfId="981" priority="1002" stopIfTrue="1">
      <formula>OR($C59=0,$C59=2,$C59=3,$C59=4)</formula>
    </cfRule>
  </conditionalFormatting>
  <conditionalFormatting sqref="H59:H60">
    <cfRule type="expression" dxfId="980" priority="1003" stopIfTrue="1">
      <formula>$C59=1</formula>
    </cfRule>
    <cfRule type="expression" dxfId="979" priority="1004" stopIfTrue="1">
      <formula>OR($C59=0,$C59=2,$C59=3,$C59=4)</formula>
    </cfRule>
    <cfRule type="expression" dxfId="978" priority="1005" stopIfTrue="1">
      <formula>AND(TIPOORCAMENTO="Licitado",$C59&lt;&gt;"L",$C59&lt;&gt;-1)</formula>
    </cfRule>
  </conditionalFormatting>
  <conditionalFormatting sqref="E59:F60">
    <cfRule type="expression" dxfId="977" priority="1006" stopIfTrue="1">
      <formula>$C59=1</formula>
    </cfRule>
    <cfRule type="expression" dxfId="976" priority="1007" stopIfTrue="1">
      <formula>OR($C59=0,$C59=2,$C59=3,$C59=4)</formula>
    </cfRule>
  </conditionalFormatting>
  <conditionalFormatting sqref="B59">
    <cfRule type="expression" dxfId="975" priority="999" stopIfTrue="1">
      <formula>$C59=1</formula>
    </cfRule>
    <cfRule type="expression" dxfId="974" priority="1000" stopIfTrue="1">
      <formula>OR($C59=0,$C59=2,$C59=3,$C59=4)</formula>
    </cfRule>
  </conditionalFormatting>
  <conditionalFormatting sqref="B60">
    <cfRule type="expression" dxfId="973" priority="997" stopIfTrue="1">
      <formula>$C60=1</formula>
    </cfRule>
    <cfRule type="expression" dxfId="972" priority="998" stopIfTrue="1">
      <formula>OR($C60=0,$C60=2,$C60=3,$C60=4)</formula>
    </cfRule>
  </conditionalFormatting>
  <conditionalFormatting sqref="C59">
    <cfRule type="expression" dxfId="971" priority="995" stopIfTrue="1">
      <formula>$C59=1</formula>
    </cfRule>
    <cfRule type="expression" dxfId="970" priority="996" stopIfTrue="1">
      <formula>OR($C59=0,$C59=2,$C59=3,$C59=4)</formula>
    </cfRule>
  </conditionalFormatting>
  <conditionalFormatting sqref="C60">
    <cfRule type="expression" dxfId="969" priority="993" stopIfTrue="1">
      <formula>$C60=1</formula>
    </cfRule>
    <cfRule type="expression" dxfId="968" priority="994" stopIfTrue="1">
      <formula>OR($C60=0,$C60=2,$C60=3,$C60=4)</formula>
    </cfRule>
  </conditionalFormatting>
  <conditionalFormatting sqref="H79">
    <cfRule type="expression" dxfId="967" priority="988" stopIfTrue="1">
      <formula>$C79=1</formula>
    </cfRule>
    <cfRule type="expression" dxfId="966" priority="989" stopIfTrue="1">
      <formula>OR($C79=0,$C79=2,$C79=3,$C79=4)</formula>
    </cfRule>
    <cfRule type="expression" dxfId="965" priority="990" stopIfTrue="1">
      <formula>AND(TIPOORCAMENTO="Licitado",$C79&lt;&gt;"L",$C79&lt;&gt;-1)</formula>
    </cfRule>
  </conditionalFormatting>
  <conditionalFormatting sqref="A79 D79 I79:J79">
    <cfRule type="expression" dxfId="964" priority="986" stopIfTrue="1">
      <formula>$C79=1</formula>
    </cfRule>
    <cfRule type="expression" dxfId="963" priority="987" stopIfTrue="1">
      <formula>OR($C79=0,$C79=2,$C79=3,$C79=4)</formula>
    </cfRule>
  </conditionalFormatting>
  <conditionalFormatting sqref="E79:F79">
    <cfRule type="expression" dxfId="962" priority="991" stopIfTrue="1">
      <formula>$C79=1</formula>
    </cfRule>
    <cfRule type="expression" dxfId="961" priority="992" stopIfTrue="1">
      <formula>OR($C79=0,$C79=2,$C79=3,$C79=4)</formula>
    </cfRule>
  </conditionalFormatting>
  <conditionalFormatting sqref="B79">
    <cfRule type="expression" dxfId="960" priority="984" stopIfTrue="1">
      <formula>$C79=1</formula>
    </cfRule>
    <cfRule type="expression" dxfId="959" priority="985" stopIfTrue="1">
      <formula>OR($C79=0,$C79=2,$C79=3,$C79=4)</formula>
    </cfRule>
  </conditionalFormatting>
  <conditionalFormatting sqref="C79">
    <cfRule type="expression" dxfId="958" priority="982" stopIfTrue="1">
      <formula>$C79=1</formula>
    </cfRule>
    <cfRule type="expression" dxfId="957" priority="983" stopIfTrue="1">
      <formula>OR($C79=0,$C79=2,$C79=3,$C79=4)</formula>
    </cfRule>
  </conditionalFormatting>
  <conditionalFormatting sqref="A94 D94 I94:J94">
    <cfRule type="expression" dxfId="956" priority="975" stopIfTrue="1">
      <formula>$C94=1</formula>
    </cfRule>
    <cfRule type="expression" dxfId="955" priority="976" stopIfTrue="1">
      <formula>OR($C94=0,$C94=2,$C94=3,$C94=4)</formula>
    </cfRule>
  </conditionalFormatting>
  <conditionalFormatting sqref="H94">
    <cfRule type="expression" dxfId="954" priority="977" stopIfTrue="1">
      <formula>$C94=1</formula>
    </cfRule>
    <cfRule type="expression" dxfId="953" priority="978" stopIfTrue="1">
      <formula>OR($C94=0,$C94=2,$C94=3,$C94=4)</formula>
    </cfRule>
    <cfRule type="expression" dxfId="952" priority="979" stopIfTrue="1">
      <formula>AND(TIPOORCAMENTO="Licitado",$C94&lt;&gt;"L",$C94&lt;&gt;-1)</formula>
    </cfRule>
  </conditionalFormatting>
  <conditionalFormatting sqref="E94:F94">
    <cfRule type="expression" dxfId="951" priority="980" stopIfTrue="1">
      <formula>$C94=1</formula>
    </cfRule>
    <cfRule type="expression" dxfId="950" priority="981" stopIfTrue="1">
      <formula>OR($C94=0,$C94=2,$C94=3,$C94=4)</formula>
    </cfRule>
  </conditionalFormatting>
  <conditionalFormatting sqref="B94">
    <cfRule type="expression" dxfId="949" priority="973" stopIfTrue="1">
      <formula>$C94=1</formula>
    </cfRule>
    <cfRule type="expression" dxfId="948" priority="974" stopIfTrue="1">
      <formula>OR($C94=0,$C94=2,$C94=3,$C94=4)</formula>
    </cfRule>
  </conditionalFormatting>
  <conditionalFormatting sqref="C94">
    <cfRule type="expression" dxfId="947" priority="971" stopIfTrue="1">
      <formula>$C94=1</formula>
    </cfRule>
    <cfRule type="expression" dxfId="946" priority="972" stopIfTrue="1">
      <formula>OR($C94=0,$C94=2,$C94=3,$C94=4)</formula>
    </cfRule>
  </conditionalFormatting>
  <conditionalFormatting sqref="A127:A128 D127:D128 I127:J128">
    <cfRule type="expression" dxfId="945" priority="964" stopIfTrue="1">
      <formula>$C127=1</formula>
    </cfRule>
    <cfRule type="expression" dxfId="944" priority="965" stopIfTrue="1">
      <formula>OR($C127=0,$C127=2,$C127=3,$C127=4)</formula>
    </cfRule>
  </conditionalFormatting>
  <conditionalFormatting sqref="H127:H128">
    <cfRule type="expression" dxfId="943" priority="966" stopIfTrue="1">
      <formula>$C127=1</formula>
    </cfRule>
    <cfRule type="expression" dxfId="942" priority="967" stopIfTrue="1">
      <formula>OR($C127=0,$C127=2,$C127=3,$C127=4)</formula>
    </cfRule>
    <cfRule type="expression" dxfId="941" priority="968" stopIfTrue="1">
      <formula>AND(TIPOORCAMENTO="Licitado",$C127&lt;&gt;"L",$C127&lt;&gt;-1)</formula>
    </cfRule>
  </conditionalFormatting>
  <conditionalFormatting sqref="E127:F128 C127:C128">
    <cfRule type="expression" dxfId="940" priority="969" stopIfTrue="1">
      <formula>$C127=1</formula>
    </cfRule>
    <cfRule type="expression" dxfId="939" priority="970" stopIfTrue="1">
      <formula>OR($C127=0,$C127=2,$C127=3,$C127=4)</formula>
    </cfRule>
  </conditionalFormatting>
  <conditionalFormatting sqref="B127">
    <cfRule type="expression" dxfId="938" priority="962" stopIfTrue="1">
      <formula>$C127=1</formula>
    </cfRule>
    <cfRule type="expression" dxfId="937" priority="963" stopIfTrue="1">
      <formula>OR($C127=0,$C127=2,$C127=3,$C127=4)</formula>
    </cfRule>
  </conditionalFormatting>
  <conditionalFormatting sqref="B128">
    <cfRule type="expression" dxfId="936" priority="960" stopIfTrue="1">
      <formula>$C128=1</formula>
    </cfRule>
    <cfRule type="expression" dxfId="935" priority="961" stopIfTrue="1">
      <formula>OR($C128=0,$C128=2,$C128=3,$C128=4)</formula>
    </cfRule>
  </conditionalFormatting>
  <conditionalFormatting sqref="H129">
    <cfRule type="expression" dxfId="934" priority="955" stopIfTrue="1">
      <formula>$C129=1</formula>
    </cfRule>
    <cfRule type="expression" dxfId="933" priority="956" stopIfTrue="1">
      <formula>OR($C129=0,$C129=2,$C129=3,$C129=4)</formula>
    </cfRule>
    <cfRule type="expression" dxfId="932" priority="957" stopIfTrue="1">
      <formula>AND(TIPOORCAMENTO="Licitado",$C129&lt;&gt;"L",$C129&lt;&gt;-1)</formula>
    </cfRule>
  </conditionalFormatting>
  <conditionalFormatting sqref="A129 D129 I129:J129">
    <cfRule type="expression" dxfId="931" priority="953" stopIfTrue="1">
      <formula>$C129=1</formula>
    </cfRule>
    <cfRule type="expression" dxfId="930" priority="954" stopIfTrue="1">
      <formula>OR($C129=0,$C129=2,$C129=3,$C129=4)</formula>
    </cfRule>
  </conditionalFormatting>
  <conditionalFormatting sqref="C129 E129:F129">
    <cfRule type="expression" dxfId="929" priority="958" stopIfTrue="1">
      <formula>$C129=1</formula>
    </cfRule>
    <cfRule type="expression" dxfId="928" priority="959" stopIfTrue="1">
      <formula>OR($C129=0,$C129=2,$C129=3,$C129=4)</formula>
    </cfRule>
  </conditionalFormatting>
  <conditionalFormatting sqref="B129">
    <cfRule type="expression" dxfId="927" priority="951" stopIfTrue="1">
      <formula>$C129=1</formula>
    </cfRule>
    <cfRule type="expression" dxfId="926" priority="952" stopIfTrue="1">
      <formula>OR($C129=0,$C129=2,$C129=3,$C129=4)</formula>
    </cfRule>
  </conditionalFormatting>
  <conditionalFormatting sqref="A225 D225 I225:J225">
    <cfRule type="expression" dxfId="925" priority="944" stopIfTrue="1">
      <formula>$C225=1</formula>
    </cfRule>
    <cfRule type="expression" dxfId="924" priority="945" stopIfTrue="1">
      <formula>OR($C225=0,$C225=2,$C225=3,$C225=4)</formula>
    </cfRule>
  </conditionalFormatting>
  <conditionalFormatting sqref="H225">
    <cfRule type="expression" dxfId="923" priority="946" stopIfTrue="1">
      <formula>$C225=1</formula>
    </cfRule>
    <cfRule type="expression" dxfId="922" priority="947" stopIfTrue="1">
      <formula>OR($C225=0,$C225=2,$C225=3,$C225=4)</formula>
    </cfRule>
    <cfRule type="expression" dxfId="921" priority="948" stopIfTrue="1">
      <formula>AND(TIPOORCAMENTO="Licitado",$C225&lt;&gt;"L",$C225&lt;&gt;-1)</formula>
    </cfRule>
  </conditionalFormatting>
  <conditionalFormatting sqref="E225:F225">
    <cfRule type="expression" dxfId="920" priority="949" stopIfTrue="1">
      <formula>$C225=1</formula>
    </cfRule>
    <cfRule type="expression" dxfId="919" priority="950" stopIfTrue="1">
      <formula>OR($C225=0,$C225=2,$C225=3,$C225=4)</formula>
    </cfRule>
  </conditionalFormatting>
  <conditionalFormatting sqref="A227 D227 I227:J227">
    <cfRule type="expression" dxfId="918" priority="937" stopIfTrue="1">
      <formula>$C227=1</formula>
    </cfRule>
    <cfRule type="expression" dxfId="917" priority="938" stopIfTrue="1">
      <formula>OR($C227=0,$C227=2,$C227=3,$C227=4)</formula>
    </cfRule>
  </conditionalFormatting>
  <conditionalFormatting sqref="H227">
    <cfRule type="expression" dxfId="916" priority="939" stopIfTrue="1">
      <formula>$C227=1</formula>
    </cfRule>
    <cfRule type="expression" dxfId="915" priority="940" stopIfTrue="1">
      <formula>OR($C227=0,$C227=2,$C227=3,$C227=4)</formula>
    </cfRule>
    <cfRule type="expression" dxfId="914" priority="941" stopIfTrue="1">
      <formula>AND(TIPOORCAMENTO="Licitado",$C227&lt;&gt;"L",$C227&lt;&gt;-1)</formula>
    </cfRule>
  </conditionalFormatting>
  <conditionalFormatting sqref="E227:F227">
    <cfRule type="expression" dxfId="913" priority="942" stopIfTrue="1">
      <formula>$C227=1</formula>
    </cfRule>
    <cfRule type="expression" dxfId="912" priority="943" stopIfTrue="1">
      <formula>OR($C227=0,$C227=2,$C227=3,$C227=4)</formula>
    </cfRule>
  </conditionalFormatting>
  <conditionalFormatting sqref="A11:A13 D11:D13 I11:J13">
    <cfRule type="expression" dxfId="911" priority="930" stopIfTrue="1">
      <formula>$C11=1</formula>
    </cfRule>
    <cfRule type="expression" dxfId="910" priority="931" stopIfTrue="1">
      <formula>OR($C11=0,$C11=2,$C11=3,$C11=4)</formula>
    </cfRule>
  </conditionalFormatting>
  <conditionalFormatting sqref="H11:H13">
    <cfRule type="expression" dxfId="909" priority="932" stopIfTrue="1">
      <formula>$C11=1</formula>
    </cfRule>
    <cfRule type="expression" dxfId="908" priority="933" stopIfTrue="1">
      <formula>OR($C11=0,$C11=2,$C11=3,$C11=4)</formula>
    </cfRule>
    <cfRule type="expression" dxfId="907" priority="934" stopIfTrue="1">
      <formula>AND(TIPOORCAMENTO="Licitado",$C11&lt;&gt;"L",$C11&lt;&gt;-1)</formula>
    </cfRule>
  </conditionalFormatting>
  <conditionalFormatting sqref="B11:C13 E11:F13">
    <cfRule type="expression" dxfId="906" priority="935" stopIfTrue="1">
      <formula>$C11=1</formula>
    </cfRule>
    <cfRule type="expression" dxfId="905" priority="936" stopIfTrue="1">
      <formula>OR($C11=0,$C11=2,$C11=3,$C11=4)</formula>
    </cfRule>
  </conditionalFormatting>
  <conditionalFormatting sqref="A33:A35 D33:D35 I33:J35">
    <cfRule type="expression" dxfId="904" priority="923" stopIfTrue="1">
      <formula>$C33=1</formula>
    </cfRule>
    <cfRule type="expression" dxfId="903" priority="924" stopIfTrue="1">
      <formula>OR($C33=0,$C33=2,$C33=3,$C33=4)</formula>
    </cfRule>
  </conditionalFormatting>
  <conditionalFormatting sqref="H33:H35">
    <cfRule type="expression" dxfId="902" priority="925" stopIfTrue="1">
      <formula>$C33=1</formula>
    </cfRule>
    <cfRule type="expression" dxfId="901" priority="926" stopIfTrue="1">
      <formula>OR($C33=0,$C33=2,$C33=3,$C33=4)</formula>
    </cfRule>
    <cfRule type="expression" dxfId="900" priority="927" stopIfTrue="1">
      <formula>AND(TIPOORCAMENTO="Licitado",$C33&lt;&gt;"L",$C33&lt;&gt;-1)</formula>
    </cfRule>
  </conditionalFormatting>
  <conditionalFormatting sqref="B33:C35 E33:F35">
    <cfRule type="expression" dxfId="899" priority="928" stopIfTrue="1">
      <formula>$C33=1</formula>
    </cfRule>
    <cfRule type="expression" dxfId="898" priority="929" stopIfTrue="1">
      <formula>OR($C33=0,$C33=2,$C33=3,$C33=4)</formula>
    </cfRule>
  </conditionalFormatting>
  <conditionalFormatting sqref="A53:A55 D53:D55 I53:J55">
    <cfRule type="expression" dxfId="897" priority="916" stopIfTrue="1">
      <formula>$C53=1</formula>
    </cfRule>
    <cfRule type="expression" dxfId="896" priority="917" stopIfTrue="1">
      <formula>OR($C53=0,$C53=2,$C53=3,$C53=4)</formula>
    </cfRule>
  </conditionalFormatting>
  <conditionalFormatting sqref="H53:H55">
    <cfRule type="expression" dxfId="895" priority="918" stopIfTrue="1">
      <formula>$C53=1</formula>
    </cfRule>
    <cfRule type="expression" dxfId="894" priority="919" stopIfTrue="1">
      <formula>OR($C53=0,$C53=2,$C53=3,$C53=4)</formula>
    </cfRule>
    <cfRule type="expression" dxfId="893" priority="920" stopIfTrue="1">
      <formula>AND(TIPOORCAMENTO="Licitado",$C53&lt;&gt;"L",$C53&lt;&gt;-1)</formula>
    </cfRule>
  </conditionalFormatting>
  <conditionalFormatting sqref="B53:C55 E53:F55">
    <cfRule type="expression" dxfId="892" priority="921" stopIfTrue="1">
      <formula>$C53=1</formula>
    </cfRule>
    <cfRule type="expression" dxfId="891" priority="922" stopIfTrue="1">
      <formula>OR($C53=0,$C53=2,$C53=3,$C53=4)</formula>
    </cfRule>
  </conditionalFormatting>
  <conditionalFormatting sqref="A72:A74 D72:D74 I72:J74">
    <cfRule type="expression" dxfId="890" priority="909" stopIfTrue="1">
      <formula>$C72=1</formula>
    </cfRule>
    <cfRule type="expression" dxfId="889" priority="910" stopIfTrue="1">
      <formula>OR($C72=0,$C72=2,$C72=3,$C72=4)</formula>
    </cfRule>
  </conditionalFormatting>
  <conditionalFormatting sqref="H72:H74">
    <cfRule type="expression" dxfId="888" priority="911" stopIfTrue="1">
      <formula>$C72=1</formula>
    </cfRule>
    <cfRule type="expression" dxfId="887" priority="912" stopIfTrue="1">
      <formula>OR($C72=0,$C72=2,$C72=3,$C72=4)</formula>
    </cfRule>
    <cfRule type="expression" dxfId="886" priority="913" stopIfTrue="1">
      <formula>AND(TIPOORCAMENTO="Licitado",$C72&lt;&gt;"L",$C72&lt;&gt;-1)</formula>
    </cfRule>
  </conditionalFormatting>
  <conditionalFormatting sqref="B72:C74 E72:F74">
    <cfRule type="expression" dxfId="885" priority="914" stopIfTrue="1">
      <formula>$C72=1</formula>
    </cfRule>
    <cfRule type="expression" dxfId="884" priority="915" stopIfTrue="1">
      <formula>OR($C72=0,$C72=2,$C72=3,$C72=4)</formula>
    </cfRule>
  </conditionalFormatting>
  <conditionalFormatting sqref="A87:A89 D87:D89 I87:J89">
    <cfRule type="expression" dxfId="883" priority="902" stopIfTrue="1">
      <formula>$C87=1</formula>
    </cfRule>
    <cfRule type="expression" dxfId="882" priority="903" stopIfTrue="1">
      <formula>OR($C87=0,$C87=2,$C87=3,$C87=4)</formula>
    </cfRule>
  </conditionalFormatting>
  <conditionalFormatting sqref="H87:H89">
    <cfRule type="expression" dxfId="881" priority="904" stopIfTrue="1">
      <formula>$C87=1</formula>
    </cfRule>
    <cfRule type="expression" dxfId="880" priority="905" stopIfTrue="1">
      <formula>OR($C87=0,$C87=2,$C87=3,$C87=4)</formula>
    </cfRule>
    <cfRule type="expression" dxfId="879" priority="906" stopIfTrue="1">
      <formula>AND(TIPOORCAMENTO="Licitado",$C87&lt;&gt;"L",$C87&lt;&gt;-1)</formula>
    </cfRule>
  </conditionalFormatting>
  <conditionalFormatting sqref="B87:C89 E87:F89">
    <cfRule type="expression" dxfId="878" priority="907" stopIfTrue="1">
      <formula>$C87=1</formula>
    </cfRule>
    <cfRule type="expression" dxfId="877" priority="908" stopIfTrue="1">
      <formula>OR($C87=0,$C87=2,$C87=3,$C87=4)</formula>
    </cfRule>
  </conditionalFormatting>
  <conditionalFormatting sqref="A103:A105 D103:D105 I103:J105">
    <cfRule type="expression" dxfId="876" priority="895" stopIfTrue="1">
      <formula>$C103=1</formula>
    </cfRule>
    <cfRule type="expression" dxfId="875" priority="896" stopIfTrue="1">
      <formula>OR($C103=0,$C103=2,$C103=3,$C103=4)</formula>
    </cfRule>
  </conditionalFormatting>
  <conditionalFormatting sqref="H103:H105">
    <cfRule type="expression" dxfId="874" priority="897" stopIfTrue="1">
      <formula>$C103=1</formula>
    </cfRule>
    <cfRule type="expression" dxfId="873" priority="898" stopIfTrue="1">
      <formula>OR($C103=0,$C103=2,$C103=3,$C103=4)</formula>
    </cfRule>
    <cfRule type="expression" dxfId="872" priority="899" stopIfTrue="1">
      <formula>AND(TIPOORCAMENTO="Licitado",$C103&lt;&gt;"L",$C103&lt;&gt;-1)</formula>
    </cfRule>
  </conditionalFormatting>
  <conditionalFormatting sqref="B103:C105 E103:F105">
    <cfRule type="expression" dxfId="871" priority="900" stopIfTrue="1">
      <formula>$C103=1</formula>
    </cfRule>
    <cfRule type="expression" dxfId="870" priority="901" stopIfTrue="1">
      <formula>OR($C103=0,$C103=2,$C103=3,$C103=4)</formula>
    </cfRule>
  </conditionalFormatting>
  <conditionalFormatting sqref="A120:A122 D120:D122 I120:J122">
    <cfRule type="expression" dxfId="869" priority="888" stopIfTrue="1">
      <formula>$C120=1</formula>
    </cfRule>
    <cfRule type="expression" dxfId="868" priority="889" stopIfTrue="1">
      <formula>OR($C120=0,$C120=2,$C120=3,$C120=4)</formula>
    </cfRule>
  </conditionalFormatting>
  <conditionalFormatting sqref="H120:H122">
    <cfRule type="expression" dxfId="867" priority="890" stopIfTrue="1">
      <formula>$C120=1</formula>
    </cfRule>
    <cfRule type="expression" dxfId="866" priority="891" stopIfTrue="1">
      <formula>OR($C120=0,$C120=2,$C120=3,$C120=4)</formula>
    </cfRule>
    <cfRule type="expression" dxfId="865" priority="892" stopIfTrue="1">
      <formula>AND(TIPOORCAMENTO="Licitado",$C120&lt;&gt;"L",$C120&lt;&gt;-1)</formula>
    </cfRule>
  </conditionalFormatting>
  <conditionalFormatting sqref="B120:C122 E120:F122">
    <cfRule type="expression" dxfId="864" priority="893" stopIfTrue="1">
      <formula>$C120=1</formula>
    </cfRule>
    <cfRule type="expression" dxfId="863" priority="894" stopIfTrue="1">
      <formula>OR($C120=0,$C120=2,$C120=3,$C120=4)</formula>
    </cfRule>
  </conditionalFormatting>
  <conditionalFormatting sqref="A147 D147 I147:J147">
    <cfRule type="expression" dxfId="862" priority="881" stopIfTrue="1">
      <formula>$C147=1</formula>
    </cfRule>
    <cfRule type="expression" dxfId="861" priority="882" stopIfTrue="1">
      <formula>OR($C147=0,$C147=2,$C147=3,$C147=4)</formula>
    </cfRule>
  </conditionalFormatting>
  <conditionalFormatting sqref="H147">
    <cfRule type="expression" dxfId="860" priority="883" stopIfTrue="1">
      <formula>$C147=1</formula>
    </cfRule>
    <cfRule type="expression" dxfId="859" priority="884" stopIfTrue="1">
      <formula>OR($C147=0,$C147=2,$C147=3,$C147=4)</formula>
    </cfRule>
    <cfRule type="expression" dxfId="858" priority="885" stopIfTrue="1">
      <formula>AND(TIPOORCAMENTO="Licitado",$C147&lt;&gt;"L",$C147&lt;&gt;-1)</formula>
    </cfRule>
  </conditionalFormatting>
  <conditionalFormatting sqref="E147:F147">
    <cfRule type="expression" dxfId="857" priority="886" stopIfTrue="1">
      <formula>$C147=1</formula>
    </cfRule>
    <cfRule type="expression" dxfId="856" priority="887" stopIfTrue="1">
      <formula>OR($C147=0,$C147=2,$C147=3,$C147=4)</formula>
    </cfRule>
  </conditionalFormatting>
  <conditionalFormatting sqref="A868 D868 I868:J868">
    <cfRule type="expression" dxfId="855" priority="877" stopIfTrue="1">
      <formula>$C868=1</formula>
    </cfRule>
    <cfRule type="expression" dxfId="854" priority="878" stopIfTrue="1">
      <formula>OR($C868=0,$C868=2,$C868=3,$C868=4)</formula>
    </cfRule>
  </conditionalFormatting>
  <conditionalFormatting sqref="B868:C868 E868:F868">
    <cfRule type="expression" dxfId="853" priority="879" stopIfTrue="1">
      <formula>$C868=1</formula>
    </cfRule>
    <cfRule type="expression" dxfId="852" priority="880" stopIfTrue="1">
      <formula>OR($C868=0,$C868=2,$C868=3,$C868=4)</formula>
    </cfRule>
  </conditionalFormatting>
  <conditionalFormatting sqref="C147">
    <cfRule type="expression" dxfId="851" priority="875" stopIfTrue="1">
      <formula>$C147=1</formula>
    </cfRule>
    <cfRule type="expression" dxfId="850" priority="876" stopIfTrue="1">
      <formula>OR($C147=0,$C147=2,$C147=3,$C147=4)</formula>
    </cfRule>
  </conditionalFormatting>
  <conditionalFormatting sqref="B147">
    <cfRule type="expression" dxfId="849" priority="873" stopIfTrue="1">
      <formula>$C147=1</formula>
    </cfRule>
    <cfRule type="expression" dxfId="848" priority="874" stopIfTrue="1">
      <formula>OR($C147=0,$C147=2,$C147=3,$C147=4)</formula>
    </cfRule>
  </conditionalFormatting>
  <conditionalFormatting sqref="A284:A286 D284:D286 I284:J286">
    <cfRule type="expression" dxfId="847" priority="869" stopIfTrue="1">
      <formula>$C284=1</formula>
    </cfRule>
    <cfRule type="expression" dxfId="846" priority="870" stopIfTrue="1">
      <formula>OR($C284=0,$C284=2,$C284=3,$C284=4)</formula>
    </cfRule>
  </conditionalFormatting>
  <conditionalFormatting sqref="B284:C286 E284:F286">
    <cfRule type="expression" dxfId="845" priority="871" stopIfTrue="1">
      <formula>$C284=1</formula>
    </cfRule>
    <cfRule type="expression" dxfId="844" priority="872" stopIfTrue="1">
      <formula>OR($C284=0,$C284=2,$C284=3,$C284=4)</formula>
    </cfRule>
  </conditionalFormatting>
  <conditionalFormatting sqref="A697:A699 D697:D699 I697:J699">
    <cfRule type="expression" dxfId="843" priority="865" stopIfTrue="1">
      <formula>$C697=1</formula>
    </cfRule>
    <cfRule type="expression" dxfId="842" priority="866" stopIfTrue="1">
      <formula>OR($C697=0,$C697=2,$C697=3,$C697=4)</formula>
    </cfRule>
  </conditionalFormatting>
  <conditionalFormatting sqref="C697:C699 E697:F699">
    <cfRule type="expression" dxfId="841" priority="867" stopIfTrue="1">
      <formula>$C697=1</formula>
    </cfRule>
    <cfRule type="expression" dxfId="840" priority="868" stopIfTrue="1">
      <formula>OR($C697=0,$C697=2,$C697=3,$C697=4)</formula>
    </cfRule>
  </conditionalFormatting>
  <conditionalFormatting sqref="B697:B699">
    <cfRule type="expression" dxfId="839" priority="863" stopIfTrue="1">
      <formula>$C697=1</formula>
    </cfRule>
    <cfRule type="expression" dxfId="838" priority="864" stopIfTrue="1">
      <formula>OR($C697=0,$C697=2,$C697=3,$C697=4)</formula>
    </cfRule>
  </conditionalFormatting>
  <conditionalFormatting sqref="A518:A520 D518:D520 I518:J520">
    <cfRule type="expression" dxfId="837" priority="859" stopIfTrue="1">
      <formula>$C518=1</formula>
    </cfRule>
    <cfRule type="expression" dxfId="836" priority="860" stopIfTrue="1">
      <formula>OR($C518=0,$C518=2,$C518=3,$C518=4)</formula>
    </cfRule>
  </conditionalFormatting>
  <conditionalFormatting sqref="C518:C520 E518:F520">
    <cfRule type="expression" dxfId="835" priority="861" stopIfTrue="1">
      <formula>$C518=1</formula>
    </cfRule>
    <cfRule type="expression" dxfId="834" priority="862" stopIfTrue="1">
      <formula>OR($C518=0,$C518=2,$C518=3,$C518=4)</formula>
    </cfRule>
  </conditionalFormatting>
  <conditionalFormatting sqref="B518:B520">
    <cfRule type="expression" dxfId="833" priority="857" stopIfTrue="1">
      <formula>$C518=1</formula>
    </cfRule>
    <cfRule type="expression" dxfId="832" priority="858" stopIfTrue="1">
      <formula>OR($C518=0,$C518=2,$C518=3,$C518=4)</formula>
    </cfRule>
  </conditionalFormatting>
  <conditionalFormatting sqref="A768 D768 I768:J768">
    <cfRule type="expression" dxfId="831" priority="853" stopIfTrue="1">
      <formula>$C768=1</formula>
    </cfRule>
    <cfRule type="expression" dxfId="830" priority="854" stopIfTrue="1">
      <formula>OR($C768=0,$C768=2,$C768=3,$C768=4)</formula>
    </cfRule>
  </conditionalFormatting>
  <conditionalFormatting sqref="B768:C768 E768:F768">
    <cfRule type="expression" dxfId="829" priority="855" stopIfTrue="1">
      <formula>$C768=1</formula>
    </cfRule>
    <cfRule type="expression" dxfId="828" priority="856" stopIfTrue="1">
      <formula>OR($C768=0,$C768=2,$C768=3,$C768=4)</formula>
    </cfRule>
  </conditionalFormatting>
  <conditionalFormatting sqref="A601 D601 I601:J601">
    <cfRule type="expression" dxfId="827" priority="849" stopIfTrue="1">
      <formula>$C601=1</formula>
    </cfRule>
    <cfRule type="expression" dxfId="826" priority="850" stopIfTrue="1">
      <formula>OR($C601=0,$C601=2,$C601=3,$C601=4)</formula>
    </cfRule>
  </conditionalFormatting>
  <conditionalFormatting sqref="B601:C601 E601:F601">
    <cfRule type="expression" dxfId="825" priority="851" stopIfTrue="1">
      <formula>$C601=1</formula>
    </cfRule>
    <cfRule type="expression" dxfId="824" priority="852" stopIfTrue="1">
      <formula>OR($C601=0,$C601=2,$C601=3,$C601=4)</formula>
    </cfRule>
  </conditionalFormatting>
  <conditionalFormatting sqref="A721 D721 I721:J721">
    <cfRule type="expression" dxfId="823" priority="845" stopIfTrue="1">
      <formula>$C721=1</formula>
    </cfRule>
    <cfRule type="expression" dxfId="822" priority="846" stopIfTrue="1">
      <formula>OR($C721=0,$C721=2,$C721=3,$C721=4)</formula>
    </cfRule>
  </conditionalFormatting>
  <conditionalFormatting sqref="B721:C721 E721:F721">
    <cfRule type="expression" dxfId="821" priority="847" stopIfTrue="1">
      <formula>$C721=1</formula>
    </cfRule>
    <cfRule type="expression" dxfId="820" priority="848" stopIfTrue="1">
      <formula>OR($C721=0,$C721=2,$C721=3,$C721=4)</formula>
    </cfRule>
  </conditionalFormatting>
  <conditionalFormatting sqref="A541 D541 I541:J541">
    <cfRule type="expression" dxfId="819" priority="841" stopIfTrue="1">
      <formula>$C541=1</formula>
    </cfRule>
    <cfRule type="expression" dxfId="818" priority="842" stopIfTrue="1">
      <formula>OR($C541=0,$C541=2,$C541=3,$C541=4)</formula>
    </cfRule>
  </conditionalFormatting>
  <conditionalFormatting sqref="B541:C541 E541:F541">
    <cfRule type="expression" dxfId="817" priority="843" stopIfTrue="1">
      <formula>$C541=1</formula>
    </cfRule>
    <cfRule type="expression" dxfId="816" priority="844" stopIfTrue="1">
      <formula>OR($C541=0,$C541=2,$C541=3,$C541=4)</formula>
    </cfRule>
  </conditionalFormatting>
  <conditionalFormatting sqref="A607 D607 I607:J607">
    <cfRule type="expression" dxfId="815" priority="837" stopIfTrue="1">
      <formula>$C607=1</formula>
    </cfRule>
    <cfRule type="expression" dxfId="814" priority="838" stopIfTrue="1">
      <formula>OR($C607=0,$C607=2,$C607=3,$C607=4)</formula>
    </cfRule>
  </conditionalFormatting>
  <conditionalFormatting sqref="B607:C607 E607:F607">
    <cfRule type="expression" dxfId="813" priority="839" stopIfTrue="1">
      <formula>$C607=1</formula>
    </cfRule>
    <cfRule type="expression" dxfId="812" priority="840" stopIfTrue="1">
      <formula>OR($C607=0,$C607=2,$C607=3,$C607=4)</formula>
    </cfRule>
  </conditionalFormatting>
  <conditionalFormatting sqref="B26">
    <cfRule type="expression" dxfId="811" priority="835" stopIfTrue="1">
      <formula>$C26=1</formula>
    </cfRule>
    <cfRule type="expression" dxfId="810" priority="836" stopIfTrue="1">
      <formula>OR($C26=0,$C26=2,$C26=3,$C26=4)</formula>
    </cfRule>
  </conditionalFormatting>
  <conditionalFormatting sqref="B26">
    <cfRule type="expression" dxfId="809" priority="833" stopIfTrue="1">
      <formula>$C26=1</formula>
    </cfRule>
    <cfRule type="expression" dxfId="808" priority="834" stopIfTrue="1">
      <formula>OR($C26=0,$C26=2,$C26=3,$C26=4)</formula>
    </cfRule>
  </conditionalFormatting>
  <conditionalFormatting sqref="B26">
    <cfRule type="expression" dxfId="807" priority="831" stopIfTrue="1">
      <formula>$C26=1</formula>
    </cfRule>
    <cfRule type="expression" dxfId="806" priority="832" stopIfTrue="1">
      <formula>OR($C26=0,$C26=2,$C26=3,$C26=4)</formula>
    </cfRule>
  </conditionalFormatting>
  <conditionalFormatting sqref="B27">
    <cfRule type="expression" dxfId="805" priority="829" stopIfTrue="1">
      <formula>$C27=1</formula>
    </cfRule>
    <cfRule type="expression" dxfId="804" priority="830" stopIfTrue="1">
      <formula>OR($C27=0,$C27=2,$C27=3,$C27=4)</formula>
    </cfRule>
  </conditionalFormatting>
  <conditionalFormatting sqref="B27">
    <cfRule type="expression" dxfId="803" priority="827" stopIfTrue="1">
      <formula>$C27=1</formula>
    </cfRule>
    <cfRule type="expression" dxfId="802" priority="828" stopIfTrue="1">
      <formula>OR($C27=0,$C27=2,$C27=3,$C27=4)</formula>
    </cfRule>
  </conditionalFormatting>
  <conditionalFormatting sqref="B27">
    <cfRule type="expression" dxfId="801" priority="825" stopIfTrue="1">
      <formula>$C27=1</formula>
    </cfRule>
    <cfRule type="expression" dxfId="800" priority="826" stopIfTrue="1">
      <formula>OR($C27=0,$C27=2,$C27=3,$C27=4)</formula>
    </cfRule>
  </conditionalFormatting>
  <conditionalFormatting sqref="C46:C47">
    <cfRule type="expression" dxfId="799" priority="823" stopIfTrue="1">
      <formula>$C46=1</formula>
    </cfRule>
    <cfRule type="expression" dxfId="798" priority="824" stopIfTrue="1">
      <formula>OR($C46=0,$C46=2,$C46=3,$C46=4)</formula>
    </cfRule>
  </conditionalFormatting>
  <conditionalFormatting sqref="B46">
    <cfRule type="expression" dxfId="797" priority="821" stopIfTrue="1">
      <formula>$C46=1</formula>
    </cfRule>
    <cfRule type="expression" dxfId="796" priority="822" stopIfTrue="1">
      <formula>OR($C46=0,$C46=2,$C46=3,$C46=4)</formula>
    </cfRule>
  </conditionalFormatting>
  <conditionalFormatting sqref="B46">
    <cfRule type="expression" dxfId="795" priority="819" stopIfTrue="1">
      <formula>$C46=1</formula>
    </cfRule>
    <cfRule type="expression" dxfId="794" priority="820" stopIfTrue="1">
      <formula>OR($C46=0,$C46=2,$C46=3,$C46=4)</formula>
    </cfRule>
  </conditionalFormatting>
  <conditionalFormatting sqref="B46">
    <cfRule type="expression" dxfId="793" priority="817" stopIfTrue="1">
      <formula>$C46=1</formula>
    </cfRule>
    <cfRule type="expression" dxfId="792" priority="818" stopIfTrue="1">
      <formula>OR($C46=0,$C46=2,$C46=3,$C46=4)</formula>
    </cfRule>
  </conditionalFormatting>
  <conditionalFormatting sqref="B47">
    <cfRule type="expression" dxfId="791" priority="815" stopIfTrue="1">
      <formula>$C47=1</formula>
    </cfRule>
    <cfRule type="expression" dxfId="790" priority="816" stopIfTrue="1">
      <formula>OR($C47=0,$C47=2,$C47=3,$C47=4)</formula>
    </cfRule>
  </conditionalFormatting>
  <conditionalFormatting sqref="B47">
    <cfRule type="expression" dxfId="789" priority="813" stopIfTrue="1">
      <formula>$C47=1</formula>
    </cfRule>
    <cfRule type="expression" dxfId="788" priority="814" stopIfTrue="1">
      <formula>OR($C47=0,$C47=2,$C47=3,$C47=4)</formula>
    </cfRule>
  </conditionalFormatting>
  <conditionalFormatting sqref="B47">
    <cfRule type="expression" dxfId="787" priority="811" stopIfTrue="1">
      <formula>$C47=1</formula>
    </cfRule>
    <cfRule type="expression" dxfId="786" priority="812" stopIfTrue="1">
      <formula>OR($C47=0,$C47=2,$C47=3,$C47=4)</formula>
    </cfRule>
  </conditionalFormatting>
  <conditionalFormatting sqref="B65">
    <cfRule type="expression" dxfId="785" priority="809" stopIfTrue="1">
      <formula>$C65=1</formula>
    </cfRule>
    <cfRule type="expression" dxfId="784" priority="810" stopIfTrue="1">
      <formula>OR($C65=0,$C65=2,$C65=3,$C65=4)</formula>
    </cfRule>
  </conditionalFormatting>
  <conditionalFormatting sqref="B65">
    <cfRule type="expression" dxfId="783" priority="807" stopIfTrue="1">
      <formula>$C65=1</formula>
    </cfRule>
    <cfRule type="expression" dxfId="782" priority="808" stopIfTrue="1">
      <formula>OR($C65=0,$C65=2,$C65=3,$C65=4)</formula>
    </cfRule>
  </conditionalFormatting>
  <conditionalFormatting sqref="B65">
    <cfRule type="expression" dxfId="781" priority="805" stopIfTrue="1">
      <formula>$C65=1</formula>
    </cfRule>
    <cfRule type="expression" dxfId="780" priority="806" stopIfTrue="1">
      <formula>OR($C65=0,$C65=2,$C65=3,$C65=4)</formula>
    </cfRule>
  </conditionalFormatting>
  <conditionalFormatting sqref="C80:C81">
    <cfRule type="expression" dxfId="779" priority="803" stopIfTrue="1">
      <formula>$C80=1</formula>
    </cfRule>
    <cfRule type="expression" dxfId="778" priority="804" stopIfTrue="1">
      <formula>OR($C80=0,$C80=2,$C80=3,$C80=4)</formula>
    </cfRule>
  </conditionalFormatting>
  <conditionalFormatting sqref="B80">
    <cfRule type="expression" dxfId="777" priority="801" stopIfTrue="1">
      <formula>$C80=1</formula>
    </cfRule>
    <cfRule type="expression" dxfId="776" priority="802" stopIfTrue="1">
      <formula>OR($C80=0,$C80=2,$C80=3,$C80=4)</formula>
    </cfRule>
  </conditionalFormatting>
  <conditionalFormatting sqref="B80">
    <cfRule type="expression" dxfId="775" priority="799" stopIfTrue="1">
      <formula>$C80=1</formula>
    </cfRule>
    <cfRule type="expression" dxfId="774" priority="800" stopIfTrue="1">
      <formula>OR($C80=0,$C80=2,$C80=3,$C80=4)</formula>
    </cfRule>
  </conditionalFormatting>
  <conditionalFormatting sqref="B80">
    <cfRule type="expression" dxfId="773" priority="797" stopIfTrue="1">
      <formula>$C80=1</formula>
    </cfRule>
    <cfRule type="expression" dxfId="772" priority="798" stopIfTrue="1">
      <formula>OR($C80=0,$C80=2,$C80=3,$C80=4)</formula>
    </cfRule>
  </conditionalFormatting>
  <conditionalFormatting sqref="B81">
    <cfRule type="expression" dxfId="771" priority="795" stopIfTrue="1">
      <formula>$C81=1</formula>
    </cfRule>
    <cfRule type="expression" dxfId="770" priority="796" stopIfTrue="1">
      <formula>OR($C81=0,$C81=2,$C81=3,$C81=4)</formula>
    </cfRule>
  </conditionalFormatting>
  <conditionalFormatting sqref="B81">
    <cfRule type="expression" dxfId="769" priority="793" stopIfTrue="1">
      <formula>$C81=1</formula>
    </cfRule>
    <cfRule type="expression" dxfId="768" priority="794" stopIfTrue="1">
      <formula>OR($C81=0,$C81=2,$C81=3,$C81=4)</formula>
    </cfRule>
  </conditionalFormatting>
  <conditionalFormatting sqref="B81">
    <cfRule type="expression" dxfId="767" priority="791" stopIfTrue="1">
      <formula>$C81=1</formula>
    </cfRule>
    <cfRule type="expression" dxfId="766" priority="792" stopIfTrue="1">
      <formula>OR($C81=0,$C81=2,$C81=3,$C81=4)</formula>
    </cfRule>
  </conditionalFormatting>
  <conditionalFormatting sqref="C95:C96">
    <cfRule type="expression" dxfId="765" priority="789" stopIfTrue="1">
      <formula>$C95=1</formula>
    </cfRule>
    <cfRule type="expression" dxfId="764" priority="790" stopIfTrue="1">
      <formula>OR($C95=0,$C95=2,$C95=3,$C95=4)</formula>
    </cfRule>
  </conditionalFormatting>
  <conditionalFormatting sqref="B95">
    <cfRule type="expression" dxfId="763" priority="787" stopIfTrue="1">
      <formula>$C95=1</formula>
    </cfRule>
    <cfRule type="expression" dxfId="762" priority="788" stopIfTrue="1">
      <formula>OR($C95=0,$C95=2,$C95=3,$C95=4)</formula>
    </cfRule>
  </conditionalFormatting>
  <conditionalFormatting sqref="B95">
    <cfRule type="expression" dxfId="761" priority="785" stopIfTrue="1">
      <formula>$C95=1</formula>
    </cfRule>
    <cfRule type="expression" dxfId="760" priority="786" stopIfTrue="1">
      <formula>OR($C95=0,$C95=2,$C95=3,$C95=4)</formula>
    </cfRule>
  </conditionalFormatting>
  <conditionalFormatting sqref="B95">
    <cfRule type="expression" dxfId="759" priority="783" stopIfTrue="1">
      <formula>$C95=1</formula>
    </cfRule>
    <cfRule type="expression" dxfId="758" priority="784" stopIfTrue="1">
      <formula>OR($C95=0,$C95=2,$C95=3,$C95=4)</formula>
    </cfRule>
  </conditionalFormatting>
  <conditionalFormatting sqref="B96">
    <cfRule type="expression" dxfId="757" priority="781" stopIfTrue="1">
      <formula>$C96=1</formula>
    </cfRule>
    <cfRule type="expression" dxfId="756" priority="782" stopIfTrue="1">
      <formula>OR($C96=0,$C96=2,$C96=3,$C96=4)</formula>
    </cfRule>
  </conditionalFormatting>
  <conditionalFormatting sqref="B96">
    <cfRule type="expression" dxfId="755" priority="779" stopIfTrue="1">
      <formula>$C96=1</formula>
    </cfRule>
    <cfRule type="expression" dxfId="754" priority="780" stopIfTrue="1">
      <formula>OR($C96=0,$C96=2,$C96=3,$C96=4)</formula>
    </cfRule>
  </conditionalFormatting>
  <conditionalFormatting sqref="B96">
    <cfRule type="expression" dxfId="753" priority="777" stopIfTrue="1">
      <formula>$C96=1</formula>
    </cfRule>
    <cfRule type="expression" dxfId="752" priority="778" stopIfTrue="1">
      <formula>OR($C96=0,$C96=2,$C96=3,$C96=4)</formula>
    </cfRule>
  </conditionalFormatting>
  <conditionalFormatting sqref="A244 D244 I244:J244">
    <cfRule type="expression" dxfId="751" priority="770" stopIfTrue="1">
      <formula>$C244=1</formula>
    </cfRule>
    <cfRule type="expression" dxfId="750" priority="771" stopIfTrue="1">
      <formula>OR($C244=0,$C244=2,$C244=3,$C244=4)</formula>
    </cfRule>
  </conditionalFormatting>
  <conditionalFormatting sqref="G244:H244">
    <cfRule type="expression" dxfId="749" priority="772" stopIfTrue="1">
      <formula>$C244=1</formula>
    </cfRule>
    <cfRule type="expression" dxfId="748" priority="773" stopIfTrue="1">
      <formula>OR($C244=0,$C244=2,$C244=3,$C244=4)</formula>
    </cfRule>
    <cfRule type="expression" dxfId="747" priority="774" stopIfTrue="1">
      <formula>AND(TIPOORCAMENTO="Licitado",$C244&lt;&gt;"L",$C244&lt;&gt;-1)</formula>
    </cfRule>
  </conditionalFormatting>
  <conditionalFormatting sqref="E244:F244">
    <cfRule type="expression" dxfId="746" priority="775" stopIfTrue="1">
      <formula>$C244=1</formula>
    </cfRule>
    <cfRule type="expression" dxfId="745" priority="776" stopIfTrue="1">
      <formula>OR($C244=0,$C244=2,$C244=3,$C244=4)</formula>
    </cfRule>
  </conditionalFormatting>
  <conditionalFormatting sqref="A869 D869 I869:J869">
    <cfRule type="expression" dxfId="744" priority="763" stopIfTrue="1">
      <formula>$C869=1</formula>
    </cfRule>
    <cfRule type="expression" dxfId="743" priority="764" stopIfTrue="1">
      <formula>OR($C869=0,$C869=2,$C869=3,$C869=4)</formula>
    </cfRule>
  </conditionalFormatting>
  <conditionalFormatting sqref="H869">
    <cfRule type="expression" dxfId="742" priority="765" stopIfTrue="1">
      <formula>$C869=1</formula>
    </cfRule>
    <cfRule type="expression" dxfId="741" priority="766" stopIfTrue="1">
      <formula>OR($C869=0,$C869=2,$C869=3,$C869=4)</formula>
    </cfRule>
    <cfRule type="expression" dxfId="740" priority="767" stopIfTrue="1">
      <formula>AND(TIPOORCAMENTO="Licitado",$C869&lt;&gt;"L",$C869&lt;&gt;-1)</formula>
    </cfRule>
  </conditionalFormatting>
  <conditionalFormatting sqref="C869 E869:F869">
    <cfRule type="expression" dxfId="739" priority="768" stopIfTrue="1">
      <formula>$C869=1</formula>
    </cfRule>
    <cfRule type="expression" dxfId="738" priority="769" stopIfTrue="1">
      <formula>OR($C869=0,$C869=2,$C869=3,$C869=4)</formula>
    </cfRule>
  </conditionalFormatting>
  <conditionalFormatting sqref="B869">
    <cfRule type="expression" dxfId="737" priority="761" stopIfTrue="1">
      <formula>$C869=1</formula>
    </cfRule>
    <cfRule type="expression" dxfId="736" priority="762" stopIfTrue="1">
      <formula>OR($C869=0,$C869=2,$C869=3,$C869=4)</formula>
    </cfRule>
  </conditionalFormatting>
  <conditionalFormatting sqref="G869:G870">
    <cfRule type="expression" dxfId="735" priority="758" stopIfTrue="1">
      <formula>$C869=1</formula>
    </cfRule>
    <cfRule type="expression" dxfId="734" priority="759" stopIfTrue="1">
      <formula>OR($C869=0,$C869=2,$C869=3,$C869=4)</formula>
    </cfRule>
    <cfRule type="expression" dxfId="733" priority="760" stopIfTrue="1">
      <formula>AND(TIPOORCAMENTO="Licitado",$C869&lt;&gt;"L",$C869&lt;&gt;-1)</formula>
    </cfRule>
  </conditionalFormatting>
  <conditionalFormatting sqref="A870 D870 I870:J870">
    <cfRule type="expression" dxfId="732" priority="751" stopIfTrue="1">
      <formula>$C870=1</formula>
    </cfRule>
    <cfRule type="expression" dxfId="731" priority="752" stopIfTrue="1">
      <formula>OR($C870=0,$C870=2,$C870=3,$C870=4)</formula>
    </cfRule>
  </conditionalFormatting>
  <conditionalFormatting sqref="H870">
    <cfRule type="expression" dxfId="730" priority="753" stopIfTrue="1">
      <formula>$C870=1</formula>
    </cfRule>
    <cfRule type="expression" dxfId="729" priority="754" stopIfTrue="1">
      <formula>OR($C870=0,$C870=2,$C870=3,$C870=4)</formula>
    </cfRule>
    <cfRule type="expression" dxfId="728" priority="755" stopIfTrue="1">
      <formula>AND(TIPOORCAMENTO="Licitado",$C870&lt;&gt;"L",$C870&lt;&gt;-1)</formula>
    </cfRule>
  </conditionalFormatting>
  <conditionalFormatting sqref="B870:C870 E870:F870">
    <cfRule type="expression" dxfId="727" priority="756" stopIfTrue="1">
      <formula>$C870=1</formula>
    </cfRule>
    <cfRule type="expression" dxfId="726" priority="757" stopIfTrue="1">
      <formula>OR($C870=0,$C870=2,$C870=3,$C870=4)</formula>
    </cfRule>
  </conditionalFormatting>
  <conditionalFormatting sqref="A386:A387 D386:D387 I386:J387">
    <cfRule type="expression" dxfId="725" priority="744" stopIfTrue="1">
      <formula>$C386=1</formula>
    </cfRule>
    <cfRule type="expression" dxfId="724" priority="745" stopIfTrue="1">
      <formula>OR($C386=0,$C386=2,$C386=3,$C386=4)</formula>
    </cfRule>
  </conditionalFormatting>
  <conditionalFormatting sqref="G386:G388">
    <cfRule type="expression" dxfId="723" priority="746" stopIfTrue="1">
      <formula>$C386=1</formula>
    </cfRule>
    <cfRule type="expression" dxfId="722" priority="747" stopIfTrue="1">
      <formula>OR($C386=0,$C386=2,$C386=3,$C386=4)</formula>
    </cfRule>
    <cfRule type="expression" dxfId="721" priority="748" stopIfTrue="1">
      <formula>AND(TIPOORCAMENTO="Licitado",$C386&lt;&gt;"L",$C386&lt;&gt;-1)</formula>
    </cfRule>
  </conditionalFormatting>
  <conditionalFormatting sqref="B386:C387 E386:F387">
    <cfRule type="expression" dxfId="720" priority="749" stopIfTrue="1">
      <formula>$C386=1</formula>
    </cfRule>
    <cfRule type="expression" dxfId="719" priority="750" stopIfTrue="1">
      <formula>OR($C386=0,$C386=2,$C386=3,$C386=4)</formula>
    </cfRule>
  </conditionalFormatting>
  <conditionalFormatting sqref="A632 D632 I632:J632">
    <cfRule type="expression" dxfId="718" priority="737" stopIfTrue="1">
      <formula>$C632=1</formula>
    </cfRule>
    <cfRule type="expression" dxfId="717" priority="738" stopIfTrue="1">
      <formula>OR($C632=0,$C632=2,$C632=3,$C632=4)</formula>
    </cfRule>
  </conditionalFormatting>
  <conditionalFormatting sqref="G632:G648">
    <cfRule type="expression" dxfId="716" priority="739" stopIfTrue="1">
      <formula>$C632=1</formula>
    </cfRule>
    <cfRule type="expression" dxfId="715" priority="740" stopIfTrue="1">
      <formula>OR($C632=0,$C632=2,$C632=3,$C632=4)</formula>
    </cfRule>
    <cfRule type="expression" dxfId="714" priority="741" stopIfTrue="1">
      <formula>AND(TIPOORCAMENTO="Licitado",$C632&lt;&gt;"L",$C632&lt;&gt;-1)</formula>
    </cfRule>
  </conditionalFormatting>
  <conditionalFormatting sqref="B632:C632 E632:F632">
    <cfRule type="expression" dxfId="713" priority="742" stopIfTrue="1">
      <formula>$C632=1</formula>
    </cfRule>
    <cfRule type="expression" dxfId="712" priority="743" stopIfTrue="1">
      <formula>OR($C632=0,$C632=2,$C632=3,$C632=4)</formula>
    </cfRule>
  </conditionalFormatting>
  <conditionalFormatting sqref="A790:A791 D790:D791 I790:J791">
    <cfRule type="expression" dxfId="711" priority="730" stopIfTrue="1">
      <formula>$C790=1</formula>
    </cfRule>
    <cfRule type="expression" dxfId="710" priority="731" stopIfTrue="1">
      <formula>OR($C790=0,$C790=2,$C790=3,$C790=4)</formula>
    </cfRule>
  </conditionalFormatting>
  <conditionalFormatting sqref="G790:G793">
    <cfRule type="expression" dxfId="709" priority="732" stopIfTrue="1">
      <formula>$C790=1</formula>
    </cfRule>
    <cfRule type="expression" dxfId="708" priority="733" stopIfTrue="1">
      <formula>OR($C790=0,$C790=2,$C790=3,$C790=4)</formula>
    </cfRule>
    <cfRule type="expression" dxfId="707" priority="734" stopIfTrue="1">
      <formula>AND(TIPOORCAMENTO="Licitado",$C790&lt;&gt;"L",$C790&lt;&gt;-1)</formula>
    </cfRule>
  </conditionalFormatting>
  <conditionalFormatting sqref="B790:C791 E790:F791">
    <cfRule type="expression" dxfId="706" priority="735" stopIfTrue="1">
      <formula>$C790=1</formula>
    </cfRule>
    <cfRule type="expression" dxfId="705" priority="736" stopIfTrue="1">
      <formula>OR($C790=0,$C790=2,$C790=3,$C790=4)</formula>
    </cfRule>
  </conditionalFormatting>
  <conditionalFormatting sqref="A414:A415 D414:D415 I414:J415">
    <cfRule type="expression" dxfId="704" priority="726" stopIfTrue="1">
      <formula>$C414=1</formula>
    </cfRule>
    <cfRule type="expression" dxfId="703" priority="727" stopIfTrue="1">
      <formula>OR($C414=0,$C414=2,$C414=3,$C414=4)</formula>
    </cfRule>
  </conditionalFormatting>
  <conditionalFormatting sqref="B414:C415 E414:F415">
    <cfRule type="expression" dxfId="702" priority="728" stopIfTrue="1">
      <formula>$C414=1</formula>
    </cfRule>
    <cfRule type="expression" dxfId="701" priority="729" stopIfTrue="1">
      <formula>OR($C414=0,$C414=2,$C414=3,$C414=4)</formula>
    </cfRule>
  </conditionalFormatting>
  <conditionalFormatting sqref="A608 D608 I608:J608">
    <cfRule type="expression" dxfId="700" priority="722" stopIfTrue="1">
      <formula>$C608=1</formula>
    </cfRule>
    <cfRule type="expression" dxfId="699" priority="723" stopIfTrue="1">
      <formula>OR($C608=0,$C608=2,$C608=3,$C608=4)</formula>
    </cfRule>
  </conditionalFormatting>
  <conditionalFormatting sqref="B608:C608 E608:F608">
    <cfRule type="expression" dxfId="698" priority="724" stopIfTrue="1">
      <formula>$C608=1</formula>
    </cfRule>
    <cfRule type="expression" dxfId="697" priority="725" stopIfTrue="1">
      <formula>OR($C608=0,$C608=2,$C608=3,$C608=4)</formula>
    </cfRule>
  </conditionalFormatting>
  <conditionalFormatting sqref="B198">
    <cfRule type="expression" dxfId="696" priority="720" stopIfTrue="1">
      <formula>$C198=1</formula>
    </cfRule>
    <cfRule type="expression" dxfId="695" priority="721" stopIfTrue="1">
      <formula>OR($C198=0,$C198=2,$C198=3,$C198=4)</formula>
    </cfRule>
  </conditionalFormatting>
  <conditionalFormatting sqref="B49">
    <cfRule type="expression" dxfId="694" priority="718" stopIfTrue="1">
      <formula>$C49=1</formula>
    </cfRule>
    <cfRule type="expression" dxfId="693" priority="719" stopIfTrue="1">
      <formula>OR($C49=0,$C49=2,$C49=3,$C49=4)</formula>
    </cfRule>
  </conditionalFormatting>
  <conditionalFormatting sqref="B49">
    <cfRule type="expression" dxfId="692" priority="716" stopIfTrue="1">
      <formula>$C49=1</formula>
    </cfRule>
    <cfRule type="expression" dxfId="691" priority="717" stopIfTrue="1">
      <formula>OR($C49=0,$C49=2,$C49=3,$C49=4)</formula>
    </cfRule>
  </conditionalFormatting>
  <conditionalFormatting sqref="B68">
    <cfRule type="expression" dxfId="690" priority="714" stopIfTrue="1">
      <formula>$C68=1</formula>
    </cfRule>
    <cfRule type="expression" dxfId="689" priority="715" stopIfTrue="1">
      <formula>OR($C68=0,$C68=2,$C68=3,$C68=4)</formula>
    </cfRule>
  </conditionalFormatting>
  <conditionalFormatting sqref="B68">
    <cfRule type="expression" dxfId="688" priority="712" stopIfTrue="1">
      <formula>$C68=1</formula>
    </cfRule>
    <cfRule type="expression" dxfId="687" priority="713" stopIfTrue="1">
      <formula>OR($C68=0,$C68=2,$C68=3,$C68=4)</formula>
    </cfRule>
  </conditionalFormatting>
  <conditionalFormatting sqref="A864:A865 D864:D865 I864:J865">
    <cfRule type="expression" dxfId="686" priority="705" stopIfTrue="1">
      <formula>$C864=1</formula>
    </cfRule>
    <cfRule type="expression" dxfId="685" priority="706" stopIfTrue="1">
      <formula>OR($C864=0,$C864=2,$C864=3,$C864=4)</formula>
    </cfRule>
  </conditionalFormatting>
  <conditionalFormatting sqref="H864:H865">
    <cfRule type="expression" dxfId="684" priority="707" stopIfTrue="1">
      <formula>$C864=1</formula>
    </cfRule>
    <cfRule type="expression" dxfId="683" priority="708" stopIfTrue="1">
      <formula>OR($C864=0,$C864=2,$C864=3,$C864=4)</formula>
    </cfRule>
    <cfRule type="expression" dxfId="682" priority="709" stopIfTrue="1">
      <formula>AND(TIPOORCAMENTO="Licitado",$C864&lt;&gt;"L",$C864&lt;&gt;-1)</formula>
    </cfRule>
  </conditionalFormatting>
  <conditionalFormatting sqref="E864:F865">
    <cfRule type="expression" dxfId="681" priority="710" stopIfTrue="1">
      <formula>$C864=1</formula>
    </cfRule>
    <cfRule type="expression" dxfId="680" priority="711" stopIfTrue="1">
      <formula>OR($C864=0,$C864=2,$C864=3,$C864=4)</formula>
    </cfRule>
  </conditionalFormatting>
  <conditionalFormatting sqref="B865">
    <cfRule type="expression" dxfId="679" priority="703" stopIfTrue="1">
      <formula>$C865=1</formula>
    </cfRule>
    <cfRule type="expression" dxfId="678" priority="704" stopIfTrue="1">
      <formula>OR($C865=0,$C865=2,$C865=3,$C865=4)</formula>
    </cfRule>
  </conditionalFormatting>
  <conditionalFormatting sqref="B864">
    <cfRule type="expression" dxfId="677" priority="701" stopIfTrue="1">
      <formula>$C864=1</formula>
    </cfRule>
    <cfRule type="expression" dxfId="676" priority="702" stopIfTrue="1">
      <formula>OR($C864=0,$C864=2,$C864=3,$C864=4)</formula>
    </cfRule>
  </conditionalFormatting>
  <conditionalFormatting sqref="C865">
    <cfRule type="expression" dxfId="675" priority="699" stopIfTrue="1">
      <formula>$C865=1</formula>
    </cfRule>
    <cfRule type="expression" dxfId="674" priority="700" stopIfTrue="1">
      <formula>OR($C865=0,$C865=2,$C865=3,$C865=4)</formula>
    </cfRule>
  </conditionalFormatting>
  <conditionalFormatting sqref="C864">
    <cfRule type="expression" dxfId="673" priority="697" stopIfTrue="1">
      <formula>$C864=1</formula>
    </cfRule>
    <cfRule type="expression" dxfId="672" priority="698" stopIfTrue="1">
      <formula>OR($C864=0,$C864=2,$C864=3,$C864=4)</formula>
    </cfRule>
  </conditionalFormatting>
  <conditionalFormatting sqref="G864">
    <cfRule type="expression" dxfId="671" priority="694" stopIfTrue="1">
      <formula>$C864=1</formula>
    </cfRule>
    <cfRule type="expression" dxfId="670" priority="695" stopIfTrue="1">
      <formula>OR($C864=0,$C864=2,$C864=3,$C864=4)</formula>
    </cfRule>
    <cfRule type="expression" dxfId="669" priority="696" stopIfTrue="1">
      <formula>AND(TIPOORCAMENTO="Licitado",$C864&lt;&gt;"L",$C864&lt;&gt;-1)</formula>
    </cfRule>
  </conditionalFormatting>
  <conditionalFormatting sqref="G865">
    <cfRule type="expression" dxfId="668" priority="691" stopIfTrue="1">
      <formula>$C865=1</formula>
    </cfRule>
    <cfRule type="expression" dxfId="667" priority="692" stopIfTrue="1">
      <formula>OR($C865=0,$C865=2,$C865=3,$C865=4)</formula>
    </cfRule>
    <cfRule type="expression" dxfId="666" priority="693" stopIfTrue="1">
      <formula>AND(TIPOORCAMENTO="Licitado",$C865&lt;&gt;"L",$C865&lt;&gt;-1)</formula>
    </cfRule>
  </conditionalFormatting>
  <conditionalFormatting sqref="A862 D862 I862:J862">
    <cfRule type="expression" dxfId="665" priority="684" stopIfTrue="1">
      <formula>$C862=1</formula>
    </cfRule>
    <cfRule type="expression" dxfId="664" priority="685" stopIfTrue="1">
      <formula>OR($C862=0,$C862=2,$C862=3,$C862=4)</formula>
    </cfRule>
  </conditionalFormatting>
  <conditionalFormatting sqref="G862:H862">
    <cfRule type="expression" dxfId="663" priority="686" stopIfTrue="1">
      <formula>$C862=1</formula>
    </cfRule>
    <cfRule type="expression" dxfId="662" priority="687" stopIfTrue="1">
      <formula>OR($C862=0,$C862=2,$C862=3,$C862=4)</formula>
    </cfRule>
    <cfRule type="expression" dxfId="661" priority="688" stopIfTrue="1">
      <formula>AND(TIPOORCAMENTO="Licitado",$C862&lt;&gt;"L",$C862&lt;&gt;-1)</formula>
    </cfRule>
  </conditionalFormatting>
  <conditionalFormatting sqref="B862:C862 E862:F862">
    <cfRule type="expression" dxfId="660" priority="689" stopIfTrue="1">
      <formula>$C862=1</formula>
    </cfRule>
    <cfRule type="expression" dxfId="659" priority="690" stopIfTrue="1">
      <formula>OR($C862=0,$C862=2,$C862=3,$C862=4)</formula>
    </cfRule>
  </conditionalFormatting>
  <conditionalFormatting sqref="A201 D201 I201:J201 I204:J204 D204 A204">
    <cfRule type="expression" dxfId="658" priority="677" stopIfTrue="1">
      <formula>$C201=1</formula>
    </cfRule>
    <cfRule type="expression" dxfId="657" priority="678" stopIfTrue="1">
      <formula>OR($C201=0,$C201=2,$C201=3,$C201=4)</formula>
    </cfRule>
  </conditionalFormatting>
  <conditionalFormatting sqref="H201 H204">
    <cfRule type="expression" dxfId="656" priority="679" stopIfTrue="1">
      <formula>$C201=1</formula>
    </cfRule>
    <cfRule type="expression" dxfId="655" priority="680" stopIfTrue="1">
      <formula>OR($C201=0,$C201=2,$C201=3,$C201=4)</formula>
    </cfRule>
    <cfRule type="expression" dxfId="654" priority="681" stopIfTrue="1">
      <formula>AND(TIPOORCAMENTO="Licitado",$C201&lt;&gt;"L",$C201&lt;&gt;-1)</formula>
    </cfRule>
  </conditionalFormatting>
  <conditionalFormatting sqref="E201:F201 E204:F204">
    <cfRule type="expression" dxfId="653" priority="682" stopIfTrue="1">
      <formula>$C201=1</formula>
    </cfRule>
    <cfRule type="expression" dxfId="652" priority="683" stopIfTrue="1">
      <formula>OR($C201=0,$C201=2,$C201=3,$C201=4)</formula>
    </cfRule>
  </conditionalFormatting>
  <conditionalFormatting sqref="A200 D200 I200:J200">
    <cfRule type="expression" dxfId="651" priority="670" stopIfTrue="1">
      <formula>$C200=1</formula>
    </cfRule>
    <cfRule type="expression" dxfId="650" priority="671" stopIfTrue="1">
      <formula>OR($C200=0,$C200=2,$C200=3,$C200=4)</formula>
    </cfRule>
  </conditionalFormatting>
  <conditionalFormatting sqref="H200">
    <cfRule type="expression" dxfId="649" priority="672" stopIfTrue="1">
      <formula>$C200=1</formula>
    </cfRule>
    <cfRule type="expression" dxfId="648" priority="673" stopIfTrue="1">
      <formula>OR($C200=0,$C200=2,$C200=3,$C200=4)</formula>
    </cfRule>
    <cfRule type="expression" dxfId="647" priority="674" stopIfTrue="1">
      <formula>AND(TIPOORCAMENTO="Licitado",$C200&lt;&gt;"L",$C200&lt;&gt;-1)</formula>
    </cfRule>
  </conditionalFormatting>
  <conditionalFormatting sqref="E200:F200">
    <cfRule type="expression" dxfId="646" priority="675" stopIfTrue="1">
      <formula>$C200=1</formula>
    </cfRule>
    <cfRule type="expression" dxfId="645" priority="676" stopIfTrue="1">
      <formula>OR($C200=0,$C200=2,$C200=3,$C200=4)</formula>
    </cfRule>
  </conditionalFormatting>
  <conditionalFormatting sqref="B200:C200">
    <cfRule type="expression" dxfId="644" priority="668" stopIfTrue="1">
      <formula>$C200=1</formula>
    </cfRule>
    <cfRule type="expression" dxfId="643" priority="669" stopIfTrue="1">
      <formula>OR($C200=0,$C200=2,$C200=3,$C200=4)</formula>
    </cfRule>
  </conditionalFormatting>
  <conditionalFormatting sqref="G200">
    <cfRule type="expression" dxfId="642" priority="665" stopIfTrue="1">
      <formula>$C200=1</formula>
    </cfRule>
    <cfRule type="expression" dxfId="641" priority="666" stopIfTrue="1">
      <formula>OR($C200=0,$C200=2,$C200=3,$C200=4)</formula>
    </cfRule>
    <cfRule type="expression" dxfId="640" priority="667" stopIfTrue="1">
      <formula>AND(TIPOORCAMENTO="Licitado",$C200&lt;&gt;"L",$C200&lt;&gt;-1)</formula>
    </cfRule>
  </conditionalFormatting>
  <conditionalFormatting sqref="G201">
    <cfRule type="expression" dxfId="639" priority="662" stopIfTrue="1">
      <formula>$C201=1</formula>
    </cfRule>
    <cfRule type="expression" dxfId="638" priority="663" stopIfTrue="1">
      <formula>OR($C201=0,$C201=2,$C201=3,$C201=4)</formula>
    </cfRule>
    <cfRule type="expression" dxfId="637" priority="664" stopIfTrue="1">
      <formula>AND(TIPOORCAMENTO="Licitado",$C201&lt;&gt;"L",$C201&lt;&gt;-1)</formula>
    </cfRule>
  </conditionalFormatting>
  <conditionalFormatting sqref="A202:A203 D202:D203 I202:J203">
    <cfRule type="expression" dxfId="636" priority="655" stopIfTrue="1">
      <formula>$C202=1</formula>
    </cfRule>
    <cfRule type="expression" dxfId="635" priority="656" stopIfTrue="1">
      <formula>OR($C202=0,$C202=2,$C202=3,$C202=4)</formula>
    </cfRule>
  </conditionalFormatting>
  <conditionalFormatting sqref="H202:H203">
    <cfRule type="expression" dxfId="634" priority="657" stopIfTrue="1">
      <formula>$C202=1</formula>
    </cfRule>
    <cfRule type="expression" dxfId="633" priority="658" stopIfTrue="1">
      <formula>OR($C202=0,$C202=2,$C202=3,$C202=4)</formula>
    </cfRule>
    <cfRule type="expression" dxfId="632" priority="659" stopIfTrue="1">
      <formula>AND(TIPOORCAMENTO="Licitado",$C202&lt;&gt;"L",$C202&lt;&gt;-1)</formula>
    </cfRule>
  </conditionalFormatting>
  <conditionalFormatting sqref="E202:F203">
    <cfRule type="expression" dxfId="631" priority="660" stopIfTrue="1">
      <formula>$C202=1</formula>
    </cfRule>
    <cfRule type="expression" dxfId="630" priority="661" stopIfTrue="1">
      <formula>OR($C202=0,$C202=2,$C202=3,$C202=4)</formula>
    </cfRule>
  </conditionalFormatting>
  <conditionalFormatting sqref="B201:C202">
    <cfRule type="expression" dxfId="629" priority="653" stopIfTrue="1">
      <formula>$C201=1</formula>
    </cfRule>
    <cfRule type="expression" dxfId="628" priority="654" stopIfTrue="1">
      <formula>OR($C201=0,$C201=2,$C201=3,$C201=4)</formula>
    </cfRule>
  </conditionalFormatting>
  <conditionalFormatting sqref="B204:C204">
    <cfRule type="expression" dxfId="627" priority="651" stopIfTrue="1">
      <formula>$C204=1</formula>
    </cfRule>
    <cfRule type="expression" dxfId="626" priority="652" stopIfTrue="1">
      <formula>OR($C204=0,$C204=2,$C204=3,$C204=4)</formula>
    </cfRule>
  </conditionalFormatting>
  <conditionalFormatting sqref="B203:C203">
    <cfRule type="expression" dxfId="625" priority="649" stopIfTrue="1">
      <formula>$C203=1</formula>
    </cfRule>
    <cfRule type="expression" dxfId="624" priority="650" stopIfTrue="1">
      <formula>OR($C203=0,$C203=2,$C203=3,$C203=4)</formula>
    </cfRule>
  </conditionalFormatting>
  <conditionalFormatting sqref="G202">
    <cfRule type="expression" dxfId="623" priority="646" stopIfTrue="1">
      <formula>$C202=1</formula>
    </cfRule>
    <cfRule type="expression" dxfId="622" priority="647" stopIfTrue="1">
      <formula>OR($C202=0,$C202=2,$C202=3,$C202=4)</formula>
    </cfRule>
    <cfRule type="expression" dxfId="621" priority="648" stopIfTrue="1">
      <formula>AND(TIPOORCAMENTO="Licitado",$C202&lt;&gt;"L",$C202&lt;&gt;-1)</formula>
    </cfRule>
  </conditionalFormatting>
  <conditionalFormatting sqref="G203">
    <cfRule type="expression" dxfId="620" priority="643" stopIfTrue="1">
      <formula>$C203=1</formula>
    </cfRule>
    <cfRule type="expression" dxfId="619" priority="644" stopIfTrue="1">
      <formula>OR($C203=0,$C203=2,$C203=3,$C203=4)</formula>
    </cfRule>
    <cfRule type="expression" dxfId="618" priority="645" stopIfTrue="1">
      <formula>AND(TIPOORCAMENTO="Licitado",$C203&lt;&gt;"L",$C203&lt;&gt;-1)</formula>
    </cfRule>
  </conditionalFormatting>
  <conditionalFormatting sqref="G204">
    <cfRule type="expression" dxfId="617" priority="640" stopIfTrue="1">
      <formula>$C204=1</formula>
    </cfRule>
    <cfRule type="expression" dxfId="616" priority="641" stopIfTrue="1">
      <formula>OR($C204=0,$C204=2,$C204=3,$C204=4)</formula>
    </cfRule>
    <cfRule type="expression" dxfId="615" priority="642" stopIfTrue="1">
      <formula>AND(TIPOORCAMENTO="Licitado",$C204&lt;&gt;"L",$C204&lt;&gt;-1)</formula>
    </cfRule>
  </conditionalFormatting>
  <conditionalFormatting sqref="A715 D715 I715:J715">
    <cfRule type="expression" dxfId="614" priority="636" stopIfTrue="1">
      <formula>$C715=1</formula>
    </cfRule>
    <cfRule type="expression" dxfId="613" priority="637" stopIfTrue="1">
      <formula>OR($C715=0,$C715=2,$C715=3,$C715=4)</formula>
    </cfRule>
  </conditionalFormatting>
  <conditionalFormatting sqref="B715:C715 E715:F715">
    <cfRule type="expression" dxfId="612" priority="638" stopIfTrue="1">
      <formula>$C715=1</formula>
    </cfRule>
    <cfRule type="expression" dxfId="611" priority="639" stopIfTrue="1">
      <formula>OR($C715=0,$C715=2,$C715=3,$C715=4)</formula>
    </cfRule>
  </conditionalFormatting>
  <conditionalFormatting sqref="A388 D388 I388:J388">
    <cfRule type="expression" dxfId="610" priority="632" stopIfTrue="1">
      <formula>$C388=1</formula>
    </cfRule>
    <cfRule type="expression" dxfId="609" priority="633" stopIfTrue="1">
      <formula>OR($C388=0,$C388=2,$C388=3,$C388=4)</formula>
    </cfRule>
  </conditionalFormatting>
  <conditionalFormatting sqref="B388:C388 E388:F388">
    <cfRule type="expression" dxfId="608" priority="634" stopIfTrue="1">
      <formula>$C388=1</formula>
    </cfRule>
    <cfRule type="expression" dxfId="607" priority="635" stopIfTrue="1">
      <formula>OR($C388=0,$C388=2,$C388=3,$C388=4)</formula>
    </cfRule>
  </conditionalFormatting>
  <conditionalFormatting sqref="A633 D633 I633:J633">
    <cfRule type="expression" dxfId="606" priority="628" stopIfTrue="1">
      <formula>$C633=1</formula>
    </cfRule>
    <cfRule type="expression" dxfId="605" priority="629" stopIfTrue="1">
      <formula>OR($C633=0,$C633=2,$C633=3,$C633=4)</formula>
    </cfRule>
  </conditionalFormatting>
  <conditionalFormatting sqref="B633:C633 E633:F633">
    <cfRule type="expression" dxfId="604" priority="630" stopIfTrue="1">
      <formula>$C633=1</formula>
    </cfRule>
    <cfRule type="expression" dxfId="603" priority="631" stopIfTrue="1">
      <formula>OR($C633=0,$C633=2,$C633=3,$C633=4)</formula>
    </cfRule>
  </conditionalFormatting>
  <conditionalFormatting sqref="A792 D792 I792:J792">
    <cfRule type="expression" dxfId="602" priority="624" stopIfTrue="1">
      <formula>$C792=1</formula>
    </cfRule>
    <cfRule type="expression" dxfId="601" priority="625" stopIfTrue="1">
      <formula>OR($C792=0,$C792=2,$C792=3,$C792=4)</formula>
    </cfRule>
  </conditionalFormatting>
  <conditionalFormatting sqref="B792:C792 E792:F792">
    <cfRule type="expression" dxfId="600" priority="626" stopIfTrue="1">
      <formula>$C792=1</formula>
    </cfRule>
    <cfRule type="expression" dxfId="599" priority="627" stopIfTrue="1">
      <formula>OR($C792=0,$C792=2,$C792=3,$C792=4)</formula>
    </cfRule>
  </conditionalFormatting>
  <conditionalFormatting sqref="A535 D535 I535:J535">
    <cfRule type="expression" dxfId="598" priority="620" stopIfTrue="1">
      <formula>$C535=1</formula>
    </cfRule>
    <cfRule type="expression" dxfId="597" priority="621" stopIfTrue="1">
      <formula>OR($C535=0,$C535=2,$C535=3,$C535=4)</formula>
    </cfRule>
  </conditionalFormatting>
  <conditionalFormatting sqref="B535:C535 E535:F535">
    <cfRule type="expression" dxfId="596" priority="622" stopIfTrue="1">
      <formula>$C535=1</formula>
    </cfRule>
    <cfRule type="expression" dxfId="595" priority="623" stopIfTrue="1">
      <formula>OR($C535=0,$C535=2,$C535=3,$C535=4)</formula>
    </cfRule>
  </conditionalFormatting>
  <conditionalFormatting sqref="A682 D682 I682:J682">
    <cfRule type="expression" dxfId="594" priority="616" stopIfTrue="1">
      <formula>$C682=1</formula>
    </cfRule>
    <cfRule type="expression" dxfId="593" priority="617" stopIfTrue="1">
      <formula>OR($C682=0,$C682=2,$C682=3,$C682=4)</formula>
    </cfRule>
  </conditionalFormatting>
  <conditionalFormatting sqref="B682:C682 E682:F682">
    <cfRule type="expression" dxfId="592" priority="618" stopIfTrue="1">
      <formula>$C682=1</formula>
    </cfRule>
    <cfRule type="expression" dxfId="591" priority="619" stopIfTrue="1">
      <formula>OR($C682=0,$C682=2,$C682=3,$C682=4)</formula>
    </cfRule>
  </conditionalFormatting>
  <conditionalFormatting sqref="A609 D609 I609:J609">
    <cfRule type="expression" dxfId="590" priority="612" stopIfTrue="1">
      <formula>$C609=1</formula>
    </cfRule>
    <cfRule type="expression" dxfId="589" priority="613" stopIfTrue="1">
      <formula>OR($C609=0,$C609=2,$C609=3,$C609=4)</formula>
    </cfRule>
  </conditionalFormatting>
  <conditionalFormatting sqref="B609:C609 E609:F609">
    <cfRule type="expression" dxfId="588" priority="614" stopIfTrue="1">
      <formula>$C609=1</formula>
    </cfRule>
    <cfRule type="expression" dxfId="587" priority="615" stopIfTrue="1">
      <formula>OR($C609=0,$C609=2,$C609=3,$C609=4)</formula>
    </cfRule>
  </conditionalFormatting>
  <conditionalFormatting sqref="A116:A117 D116:D117 I116:J117">
    <cfRule type="expression" dxfId="586" priority="605" stopIfTrue="1">
      <formula>$C116=1</formula>
    </cfRule>
    <cfRule type="expression" dxfId="585" priority="606" stopIfTrue="1">
      <formula>OR($C116=0,$C116=2,$C116=3,$C116=4)</formula>
    </cfRule>
  </conditionalFormatting>
  <conditionalFormatting sqref="G116:H116 H117">
    <cfRule type="expression" dxfId="584" priority="607" stopIfTrue="1">
      <formula>$C116=1</formula>
    </cfRule>
    <cfRule type="expression" dxfId="583" priority="608" stopIfTrue="1">
      <formula>OR($C116=0,$C116=2,$C116=3,$C116=4)</formula>
    </cfRule>
    <cfRule type="expression" dxfId="582" priority="609" stopIfTrue="1">
      <formula>AND(TIPOORCAMENTO="Licitado",$C116&lt;&gt;"L",$C116&lt;&gt;-1)</formula>
    </cfRule>
  </conditionalFormatting>
  <conditionalFormatting sqref="B116:C117 E116:F117">
    <cfRule type="expression" dxfId="581" priority="610" stopIfTrue="1">
      <formula>$C116=1</formula>
    </cfRule>
    <cfRule type="expression" dxfId="580" priority="611" stopIfTrue="1">
      <formula>OR($C116=0,$C116=2,$C116=3,$C116=4)</formula>
    </cfRule>
  </conditionalFormatting>
  <conditionalFormatting sqref="G117">
    <cfRule type="expression" dxfId="579" priority="602" stopIfTrue="1">
      <formula>$C117=1</formula>
    </cfRule>
    <cfRule type="expression" dxfId="578" priority="603" stopIfTrue="1">
      <formula>OR($C117=0,$C117=2,$C117=3,$C117=4)</formula>
    </cfRule>
    <cfRule type="expression" dxfId="577" priority="604" stopIfTrue="1">
      <formula>AND(TIPOORCAMENTO="Licitado",$C117&lt;&gt;"L",$C117&lt;&gt;-1)</formula>
    </cfRule>
  </conditionalFormatting>
  <conditionalFormatting sqref="A486 D486 I486:J486">
    <cfRule type="expression" dxfId="576" priority="598" stopIfTrue="1">
      <formula>$C486=1</formula>
    </cfRule>
    <cfRule type="expression" dxfId="575" priority="599" stopIfTrue="1">
      <formula>OR($C486=0,$C486=2,$C486=3,$C486=4)</formula>
    </cfRule>
  </conditionalFormatting>
  <conditionalFormatting sqref="B486:C486 E486:F486">
    <cfRule type="expression" dxfId="574" priority="600" stopIfTrue="1">
      <formula>$C486=1</formula>
    </cfRule>
    <cfRule type="expression" dxfId="573" priority="601" stopIfTrue="1">
      <formula>OR($C486=0,$C486=2,$C486=3,$C486=4)</formula>
    </cfRule>
  </conditionalFormatting>
  <conditionalFormatting sqref="A668 D668 I668:J668">
    <cfRule type="expression" dxfId="572" priority="594" stopIfTrue="1">
      <formula>$C668=1</formula>
    </cfRule>
    <cfRule type="expression" dxfId="571" priority="595" stopIfTrue="1">
      <formula>OR($C668=0,$C668=2,$C668=3,$C668=4)</formula>
    </cfRule>
  </conditionalFormatting>
  <conditionalFormatting sqref="B668:C668 E668:F668">
    <cfRule type="expression" dxfId="570" priority="596" stopIfTrue="1">
      <formula>$C668=1</formula>
    </cfRule>
    <cfRule type="expression" dxfId="569" priority="597" stopIfTrue="1">
      <formula>OR($C668=0,$C668=2,$C668=3,$C668=4)</formula>
    </cfRule>
  </conditionalFormatting>
  <conditionalFormatting sqref="A835 D835 I835:J835">
    <cfRule type="expression" dxfId="568" priority="590" stopIfTrue="1">
      <formula>$C835=1</formula>
    </cfRule>
    <cfRule type="expression" dxfId="567" priority="591" stopIfTrue="1">
      <formula>OR($C835=0,$C835=2,$C835=3,$C835=4)</formula>
    </cfRule>
  </conditionalFormatting>
  <conditionalFormatting sqref="B835:C835 E835:F835">
    <cfRule type="expression" dxfId="566" priority="592" stopIfTrue="1">
      <formula>$C835=1</formula>
    </cfRule>
    <cfRule type="expression" dxfId="565" priority="593" stopIfTrue="1">
      <formula>OR($C835=0,$C835=2,$C835=3,$C835=4)</formula>
    </cfRule>
  </conditionalFormatting>
  <conditionalFormatting sqref="A385 D385 I385:J385">
    <cfRule type="expression" dxfId="564" priority="586" stopIfTrue="1">
      <formula>$C385=1</formula>
    </cfRule>
    <cfRule type="expression" dxfId="563" priority="587" stopIfTrue="1">
      <formula>OR($C385=0,$C385=2,$C385=3,$C385=4)</formula>
    </cfRule>
  </conditionalFormatting>
  <conditionalFormatting sqref="B385:C385 E385:F385">
    <cfRule type="expression" dxfId="562" priority="588" stopIfTrue="1">
      <formula>$C385=1</formula>
    </cfRule>
    <cfRule type="expression" dxfId="561" priority="589" stopIfTrue="1">
      <formula>OR($C385=0,$C385=2,$C385=3,$C385=4)</formula>
    </cfRule>
  </conditionalFormatting>
  <conditionalFormatting sqref="A630 D630 I630:J630">
    <cfRule type="expression" dxfId="560" priority="582" stopIfTrue="1">
      <formula>$C630=1</formula>
    </cfRule>
    <cfRule type="expression" dxfId="559" priority="583" stopIfTrue="1">
      <formula>OR($C630=0,$C630=2,$C630=3,$C630=4)</formula>
    </cfRule>
  </conditionalFormatting>
  <conditionalFormatting sqref="B630:C630 E630:F630">
    <cfRule type="expression" dxfId="558" priority="584" stopIfTrue="1">
      <formula>$C630=1</formula>
    </cfRule>
    <cfRule type="expression" dxfId="557" priority="585" stopIfTrue="1">
      <formula>OR($C630=0,$C630=2,$C630=3,$C630=4)</formula>
    </cfRule>
  </conditionalFormatting>
  <conditionalFormatting sqref="A789 D789 I789:J789">
    <cfRule type="expression" dxfId="556" priority="578" stopIfTrue="1">
      <formula>$C789=1</formula>
    </cfRule>
    <cfRule type="expression" dxfId="555" priority="579" stopIfTrue="1">
      <formula>OR($C789=0,$C789=2,$C789=3,$C789=4)</formula>
    </cfRule>
  </conditionalFormatting>
  <conditionalFormatting sqref="B789:C789 E789:F789">
    <cfRule type="expression" dxfId="554" priority="580" stopIfTrue="1">
      <formula>$C789=1</formula>
    </cfRule>
    <cfRule type="expression" dxfId="553" priority="581" stopIfTrue="1">
      <formula>OR($C789=0,$C789=2,$C789=3,$C789=4)</formula>
    </cfRule>
  </conditionalFormatting>
  <conditionalFormatting sqref="A642:A648 D642:D648 I642:J648">
    <cfRule type="expression" dxfId="552" priority="574" stopIfTrue="1">
      <formula>$C642=1</formula>
    </cfRule>
    <cfRule type="expression" dxfId="551" priority="575" stopIfTrue="1">
      <formula>OR($C642=0,$C642=2,$C642=3,$C642=4)</formula>
    </cfRule>
  </conditionalFormatting>
  <conditionalFormatting sqref="B642:C648 E642:F648">
    <cfRule type="expression" dxfId="550" priority="576" stopIfTrue="1">
      <formula>$C642=1</formula>
    </cfRule>
    <cfRule type="expression" dxfId="549" priority="577" stopIfTrue="1">
      <formula>OR($C642=0,$C642=2,$C642=3,$C642=4)</formula>
    </cfRule>
  </conditionalFormatting>
  <conditionalFormatting sqref="A305 D305 I305:J305">
    <cfRule type="expression" dxfId="548" priority="570" stopIfTrue="1">
      <formula>$C305=1</formula>
    </cfRule>
    <cfRule type="expression" dxfId="547" priority="571" stopIfTrue="1">
      <formula>OR($C305=0,$C305=2,$C305=3,$C305=4)</formula>
    </cfRule>
  </conditionalFormatting>
  <conditionalFormatting sqref="B305:C305 E305:F305">
    <cfRule type="expression" dxfId="546" priority="572" stopIfTrue="1">
      <formula>$C305=1</formula>
    </cfRule>
    <cfRule type="expression" dxfId="545" priority="573" stopIfTrue="1">
      <formula>OR($C305=0,$C305=2,$C305=3,$C305=4)</formula>
    </cfRule>
  </conditionalFormatting>
  <conditionalFormatting sqref="A794 I794:J794">
    <cfRule type="expression" dxfId="544" priority="563" stopIfTrue="1">
      <formula>$C794=1</formula>
    </cfRule>
    <cfRule type="expression" dxfId="543" priority="564" stopIfTrue="1">
      <formula>OR($C794=0,$C794=2,$C794=3,$C794=4)</formula>
    </cfRule>
  </conditionalFormatting>
  <conditionalFormatting sqref="G794">
    <cfRule type="expression" dxfId="542" priority="565" stopIfTrue="1">
      <formula>$C794=1</formula>
    </cfRule>
    <cfRule type="expression" dxfId="541" priority="566" stopIfTrue="1">
      <formula>OR($C794=0,$C794=2,$C794=3,$C794=4)</formula>
    </cfRule>
    <cfRule type="expression" dxfId="540" priority="567" stopIfTrue="1">
      <formula>AND(TIPOORCAMENTO="Licitado",$C794&lt;&gt;"L",$C794&lt;&gt;-1)</formula>
    </cfRule>
  </conditionalFormatting>
  <conditionalFormatting sqref="B794:C794 E794:F794">
    <cfRule type="expression" dxfId="539" priority="568" stopIfTrue="1">
      <formula>$C794=1</formula>
    </cfRule>
    <cfRule type="expression" dxfId="538" priority="569" stopIfTrue="1">
      <formula>OR($C794=0,$C794=2,$C794=3,$C794=4)</formula>
    </cfRule>
  </conditionalFormatting>
  <conditionalFormatting sqref="D794">
    <cfRule type="expression" dxfId="537" priority="561" stopIfTrue="1">
      <formula>$C794=1</formula>
    </cfRule>
    <cfRule type="expression" dxfId="536" priority="562" stopIfTrue="1">
      <formula>OR($C794=0,$C794=2,$C794=3,$C794=4)</formula>
    </cfRule>
  </conditionalFormatting>
  <conditionalFormatting sqref="A438 I438:J438">
    <cfRule type="expression" dxfId="535" priority="554" stopIfTrue="1">
      <formula>$C438=1</formula>
    </cfRule>
    <cfRule type="expression" dxfId="534" priority="555" stopIfTrue="1">
      <formula>OR($C438=0,$C438=2,$C438=3,$C438=4)</formula>
    </cfRule>
  </conditionalFormatting>
  <conditionalFormatting sqref="G438">
    <cfRule type="expression" dxfId="533" priority="556" stopIfTrue="1">
      <formula>$C438=1</formula>
    </cfRule>
    <cfRule type="expression" dxfId="532" priority="557" stopIfTrue="1">
      <formula>OR($C438=0,$C438=2,$C438=3,$C438=4)</formula>
    </cfRule>
    <cfRule type="expression" dxfId="531" priority="558" stopIfTrue="1">
      <formula>AND(TIPOORCAMENTO="Licitado",$C438&lt;&gt;"L",$C438&lt;&gt;-1)</formula>
    </cfRule>
  </conditionalFormatting>
  <conditionalFormatting sqref="B438:C438 E438:F438">
    <cfRule type="expression" dxfId="530" priority="559" stopIfTrue="1">
      <formula>$C438=1</formula>
    </cfRule>
    <cfRule type="expression" dxfId="529" priority="560" stopIfTrue="1">
      <formula>OR($C438=0,$C438=2,$C438=3,$C438=4)</formula>
    </cfRule>
  </conditionalFormatting>
  <conditionalFormatting sqref="D438">
    <cfRule type="expression" dxfId="528" priority="552" stopIfTrue="1">
      <formula>$C438=1</formula>
    </cfRule>
    <cfRule type="expression" dxfId="527" priority="553" stopIfTrue="1">
      <formula>OR($C438=0,$C438=2,$C438=3,$C438=4)</formula>
    </cfRule>
  </conditionalFormatting>
  <conditionalFormatting sqref="C67">
    <cfRule type="expression" dxfId="526" priority="1766" stopIfTrue="1">
      <formula>$C64=1</formula>
    </cfRule>
    <cfRule type="expression" dxfId="525" priority="1767" stopIfTrue="1">
      <formula>OR($C64=0,$C64=2,$C64=3,$C64=4)</formula>
    </cfRule>
  </conditionalFormatting>
  <conditionalFormatting sqref="H66">
    <cfRule type="expression" dxfId="524" priority="549" stopIfTrue="1">
      <formula>$C66=1</formula>
    </cfRule>
    <cfRule type="expression" dxfId="523" priority="550" stopIfTrue="1">
      <formula>OR($C66=0,$C66=2,$C66=3,$C66=4)</formula>
    </cfRule>
    <cfRule type="expression" dxfId="522" priority="551" stopIfTrue="1">
      <formula>AND(TIPOORCAMENTO="Licitado",$C66&lt;&gt;"L",$C66&lt;&gt;-1)</formula>
    </cfRule>
  </conditionalFormatting>
  <conditionalFormatting sqref="B66">
    <cfRule type="expression" dxfId="521" priority="547" stopIfTrue="1">
      <formula>$C66=1</formula>
    </cfRule>
    <cfRule type="expression" dxfId="520" priority="548" stopIfTrue="1">
      <formula>OR($C66=0,$C66=2,$C66=3,$C66=4)</formula>
    </cfRule>
  </conditionalFormatting>
  <conditionalFormatting sqref="C66">
    <cfRule type="expression" dxfId="519" priority="545" stopIfTrue="1">
      <formula>#REF!=1</formula>
    </cfRule>
    <cfRule type="expression" dxfId="518" priority="546" stopIfTrue="1">
      <formula>OR(#REF!=0,#REF!=2,#REF!=3,#REF!=4)</formula>
    </cfRule>
  </conditionalFormatting>
  <conditionalFormatting sqref="G66">
    <cfRule type="expression" dxfId="517" priority="542" stopIfTrue="1">
      <formula>$C66=1</formula>
    </cfRule>
    <cfRule type="expression" dxfId="516" priority="543" stopIfTrue="1">
      <formula>OR($C66=0,$C66=2,$C66=3,$C66=4)</formula>
    </cfRule>
    <cfRule type="expression" dxfId="515" priority="544" stopIfTrue="1">
      <formula>AND(TIPOORCAMENTO="Licitado",$C66&lt;&gt;"L",$C66&lt;&gt;-1)</formula>
    </cfRule>
  </conditionalFormatting>
  <conditionalFormatting sqref="A82:A83 D82:D83 I82:J83">
    <cfRule type="expression" dxfId="514" priority="535" stopIfTrue="1">
      <formula>$C82=1</formula>
    </cfRule>
    <cfRule type="expression" dxfId="513" priority="536" stopIfTrue="1">
      <formula>OR($C82=0,$C82=2,$C82=3,$C82=4)</formula>
    </cfRule>
  </conditionalFormatting>
  <conditionalFormatting sqref="H82:H83">
    <cfRule type="expression" dxfId="512" priority="537" stopIfTrue="1">
      <formula>$C82=1</formula>
    </cfRule>
    <cfRule type="expression" dxfId="511" priority="538" stopIfTrue="1">
      <formula>OR($C82=0,$C82=2,$C82=3,$C82=4)</formula>
    </cfRule>
    <cfRule type="expression" dxfId="510" priority="539" stopIfTrue="1">
      <formula>AND(TIPOORCAMENTO="Licitado",$C82&lt;&gt;"L",$C82&lt;&gt;-1)</formula>
    </cfRule>
  </conditionalFormatting>
  <conditionalFormatting sqref="E82:F83 C82">
    <cfRule type="expression" dxfId="509" priority="540" stopIfTrue="1">
      <formula>$C82=1</formula>
    </cfRule>
    <cfRule type="expression" dxfId="508" priority="541" stopIfTrue="1">
      <formula>OR($C82=0,$C82=2,$C82=3,$C82=4)</formula>
    </cfRule>
  </conditionalFormatting>
  <conditionalFormatting sqref="B82">
    <cfRule type="expression" dxfId="507" priority="533" stopIfTrue="1">
      <formula>$C82=1</formula>
    </cfRule>
    <cfRule type="expression" dxfId="506" priority="534" stopIfTrue="1">
      <formula>OR($C82=0,$C82=2,$C82=3,$C82=4)</formula>
    </cfRule>
  </conditionalFormatting>
  <conditionalFormatting sqref="B82">
    <cfRule type="expression" dxfId="505" priority="531" stopIfTrue="1">
      <formula>$C82=1</formula>
    </cfRule>
    <cfRule type="expression" dxfId="504" priority="532" stopIfTrue="1">
      <formula>OR($C82=0,$C82=2,$C82=3,$C82=4)</formula>
    </cfRule>
  </conditionalFormatting>
  <conditionalFormatting sqref="B82">
    <cfRule type="expression" dxfId="503" priority="529" stopIfTrue="1">
      <formula>$C82=1</formula>
    </cfRule>
    <cfRule type="expression" dxfId="502" priority="530" stopIfTrue="1">
      <formula>OR($C82=0,$C82=2,$C82=3,$C82=4)</formula>
    </cfRule>
  </conditionalFormatting>
  <conditionalFormatting sqref="B83:C83">
    <cfRule type="expression" dxfId="501" priority="525" stopIfTrue="1">
      <formula>$C83=1</formula>
    </cfRule>
    <cfRule type="expression" dxfId="500" priority="526" stopIfTrue="1">
      <formula>OR($C83=0,$C83=2,$C83=3,$C83=4)</formula>
    </cfRule>
  </conditionalFormatting>
  <conditionalFormatting sqref="C83">
    <cfRule type="expression" dxfId="499" priority="527" stopIfTrue="1">
      <formula>$C82=1</formula>
    </cfRule>
    <cfRule type="expression" dxfId="498" priority="528" stopIfTrue="1">
      <formula>OR($C82=0,$C82=2,$C82=3,$C82=4)</formula>
    </cfRule>
  </conditionalFormatting>
  <conditionalFormatting sqref="B83">
    <cfRule type="expression" dxfId="497" priority="523" stopIfTrue="1">
      <formula>$C83=1</formula>
    </cfRule>
    <cfRule type="expression" dxfId="496" priority="524" stopIfTrue="1">
      <formula>OR($C83=0,$C83=2,$C83=3,$C83=4)</formula>
    </cfRule>
  </conditionalFormatting>
  <conditionalFormatting sqref="B83">
    <cfRule type="expression" dxfId="495" priority="521" stopIfTrue="1">
      <formula>$C83=1</formula>
    </cfRule>
    <cfRule type="expression" dxfId="494" priority="522" stopIfTrue="1">
      <formula>OR($C83=0,$C83=2,$C83=3,$C83=4)</formula>
    </cfRule>
  </conditionalFormatting>
  <conditionalFormatting sqref="B83">
    <cfRule type="expression" dxfId="493" priority="519" stopIfTrue="1">
      <formula>$C83=1</formula>
    </cfRule>
    <cfRule type="expression" dxfId="492" priority="520" stopIfTrue="1">
      <formula>OR($C83=0,$C83=2,$C83=3,$C83=4)</formula>
    </cfRule>
  </conditionalFormatting>
  <conditionalFormatting sqref="B83">
    <cfRule type="expression" dxfId="491" priority="517" stopIfTrue="1">
      <formula>$C83=1</formula>
    </cfRule>
    <cfRule type="expression" dxfId="490" priority="518" stopIfTrue="1">
      <formula>OR($C83=0,$C83=2,$C83=3,$C83=4)</formula>
    </cfRule>
  </conditionalFormatting>
  <conditionalFormatting sqref="G82">
    <cfRule type="expression" dxfId="489" priority="514" stopIfTrue="1">
      <formula>$C82=1</formula>
    </cfRule>
    <cfRule type="expression" dxfId="488" priority="515" stopIfTrue="1">
      <formula>OR($C82=0,$C82=2,$C82=3,$C82=4)</formula>
    </cfRule>
    <cfRule type="expression" dxfId="487" priority="516" stopIfTrue="1">
      <formula>AND(TIPOORCAMENTO="Licitado",$C82&lt;&gt;"L",$C82&lt;&gt;-1)</formula>
    </cfRule>
  </conditionalFormatting>
  <conditionalFormatting sqref="G83">
    <cfRule type="expression" dxfId="486" priority="511" stopIfTrue="1">
      <formula>$C83=1</formula>
    </cfRule>
    <cfRule type="expression" dxfId="485" priority="512" stopIfTrue="1">
      <formula>OR($C83=0,$C83=2,$C83=3,$C83=4)</formula>
    </cfRule>
    <cfRule type="expression" dxfId="484" priority="513" stopIfTrue="1">
      <formula>AND(TIPOORCAMENTO="Licitado",$C83&lt;&gt;"L",$C83&lt;&gt;-1)</formula>
    </cfRule>
  </conditionalFormatting>
  <conditionalFormatting sqref="A97:A98 D97:D98 I97:J98">
    <cfRule type="expression" dxfId="483" priority="504" stopIfTrue="1">
      <formula>$C97=1</formula>
    </cfRule>
    <cfRule type="expression" dxfId="482" priority="505" stopIfTrue="1">
      <formula>OR($C97=0,$C97=2,$C97=3,$C97=4)</formula>
    </cfRule>
  </conditionalFormatting>
  <conditionalFormatting sqref="H97:H98">
    <cfRule type="expression" dxfId="481" priority="506" stopIfTrue="1">
      <formula>$C97=1</formula>
    </cfRule>
    <cfRule type="expression" dxfId="480" priority="507" stopIfTrue="1">
      <formula>OR($C97=0,$C97=2,$C97=3,$C97=4)</formula>
    </cfRule>
    <cfRule type="expression" dxfId="479" priority="508" stopIfTrue="1">
      <formula>AND(TIPOORCAMENTO="Licitado",$C97&lt;&gt;"L",$C97&lt;&gt;-1)</formula>
    </cfRule>
  </conditionalFormatting>
  <conditionalFormatting sqref="E97:F98">
    <cfRule type="expression" dxfId="478" priority="509" stopIfTrue="1">
      <formula>$C97=1</formula>
    </cfRule>
    <cfRule type="expression" dxfId="477" priority="510" stopIfTrue="1">
      <formula>OR($C97=0,$C97=2,$C97=3,$C97=4)</formula>
    </cfRule>
  </conditionalFormatting>
  <conditionalFormatting sqref="C97">
    <cfRule type="expression" dxfId="476" priority="502" stopIfTrue="1">
      <formula>$C97=1</formula>
    </cfRule>
    <cfRule type="expression" dxfId="475" priority="503" stopIfTrue="1">
      <formula>OR($C97=0,$C97=2,$C97=3,$C97=4)</formula>
    </cfRule>
  </conditionalFormatting>
  <conditionalFormatting sqref="B97">
    <cfRule type="expression" dxfId="474" priority="500" stopIfTrue="1">
      <formula>$C97=1</formula>
    </cfRule>
    <cfRule type="expression" dxfId="473" priority="501" stopIfTrue="1">
      <formula>OR($C97=0,$C97=2,$C97=3,$C97=4)</formula>
    </cfRule>
  </conditionalFormatting>
  <conditionalFormatting sqref="B97">
    <cfRule type="expression" dxfId="472" priority="498" stopIfTrue="1">
      <formula>$C97=1</formula>
    </cfRule>
    <cfRule type="expression" dxfId="471" priority="499" stopIfTrue="1">
      <formula>OR($C97=0,$C97=2,$C97=3,$C97=4)</formula>
    </cfRule>
  </conditionalFormatting>
  <conditionalFormatting sqref="B97">
    <cfRule type="expression" dxfId="470" priority="496" stopIfTrue="1">
      <formula>$C97=1</formula>
    </cfRule>
    <cfRule type="expression" dxfId="469" priority="497" stopIfTrue="1">
      <formula>OR($C97=0,$C97=2,$C97=3,$C97=4)</formula>
    </cfRule>
  </conditionalFormatting>
  <conditionalFormatting sqref="B98:C98">
    <cfRule type="expression" dxfId="468" priority="492" stopIfTrue="1">
      <formula>$C98=1</formula>
    </cfRule>
    <cfRule type="expression" dxfId="467" priority="493" stopIfTrue="1">
      <formula>OR($C98=0,$C98=2,$C98=3,$C98=4)</formula>
    </cfRule>
  </conditionalFormatting>
  <conditionalFormatting sqref="C98">
    <cfRule type="expression" dxfId="466" priority="494" stopIfTrue="1">
      <formula>$C97=1</formula>
    </cfRule>
    <cfRule type="expression" dxfId="465" priority="495" stopIfTrue="1">
      <formula>OR($C97=0,$C97=2,$C97=3,$C97=4)</formula>
    </cfRule>
  </conditionalFormatting>
  <conditionalFormatting sqref="B98">
    <cfRule type="expression" dxfId="464" priority="490" stopIfTrue="1">
      <formula>$C98=1</formula>
    </cfRule>
    <cfRule type="expression" dxfId="463" priority="491" stopIfTrue="1">
      <formula>OR($C98=0,$C98=2,$C98=3,$C98=4)</formula>
    </cfRule>
  </conditionalFormatting>
  <conditionalFormatting sqref="B98">
    <cfRule type="expression" dxfId="462" priority="488" stopIfTrue="1">
      <formula>$C98=1</formula>
    </cfRule>
    <cfRule type="expression" dxfId="461" priority="489" stopIfTrue="1">
      <formula>OR($C98=0,$C98=2,$C98=3,$C98=4)</formula>
    </cfRule>
  </conditionalFormatting>
  <conditionalFormatting sqref="B98">
    <cfRule type="expression" dxfId="460" priority="486" stopIfTrue="1">
      <formula>$C98=1</formula>
    </cfRule>
    <cfRule type="expression" dxfId="459" priority="487" stopIfTrue="1">
      <formula>OR($C98=0,$C98=2,$C98=3,$C98=4)</formula>
    </cfRule>
  </conditionalFormatting>
  <conditionalFormatting sqref="B98">
    <cfRule type="expression" dxfId="458" priority="484" stopIfTrue="1">
      <formula>$C98=1</formula>
    </cfRule>
    <cfRule type="expression" dxfId="457" priority="485" stopIfTrue="1">
      <formula>OR($C98=0,$C98=2,$C98=3,$C98=4)</formula>
    </cfRule>
  </conditionalFormatting>
  <conditionalFormatting sqref="G97">
    <cfRule type="expression" dxfId="456" priority="481" stopIfTrue="1">
      <formula>$C97=1</formula>
    </cfRule>
    <cfRule type="expression" dxfId="455" priority="482" stopIfTrue="1">
      <formula>OR($C97=0,$C97=2,$C97=3,$C97=4)</formula>
    </cfRule>
    <cfRule type="expression" dxfId="454" priority="483" stopIfTrue="1">
      <formula>AND(TIPOORCAMENTO="Licitado",$C97&lt;&gt;"L",$C97&lt;&gt;-1)</formula>
    </cfRule>
  </conditionalFormatting>
  <conditionalFormatting sqref="G98">
    <cfRule type="expression" dxfId="453" priority="478" stopIfTrue="1">
      <formula>$C98=1</formula>
    </cfRule>
    <cfRule type="expression" dxfId="452" priority="479" stopIfTrue="1">
      <formula>OR($C98=0,$C98=2,$C98=3,$C98=4)</formula>
    </cfRule>
    <cfRule type="expression" dxfId="451" priority="480" stopIfTrue="1">
      <formula>AND(TIPOORCAMENTO="Licitado",$C98&lt;&gt;"L",$C98&lt;&gt;-1)</formula>
    </cfRule>
  </conditionalFormatting>
  <conditionalFormatting sqref="B704:C704">
    <cfRule type="expression" dxfId="450" priority="476" stopIfTrue="1">
      <formula>$C704=1</formula>
    </cfRule>
    <cfRule type="expression" dxfId="449" priority="477" stopIfTrue="1">
      <formula>OR($C704=0,$C704=2,$C704=3,$C704=4)</formula>
    </cfRule>
  </conditionalFormatting>
  <conditionalFormatting sqref="B706:C706 B705">
    <cfRule type="expression" dxfId="448" priority="474" stopIfTrue="1">
      <formula>$C705=1</formula>
    </cfRule>
    <cfRule type="expression" dxfId="447" priority="475" stopIfTrue="1">
      <formula>OR($C705=0,$C705=2,$C705=3,$C705=4)</formula>
    </cfRule>
  </conditionalFormatting>
  <conditionalFormatting sqref="B709:C709">
    <cfRule type="expression" dxfId="446" priority="472" stopIfTrue="1">
      <formula>$C709=1</formula>
    </cfRule>
    <cfRule type="expression" dxfId="445" priority="473" stopIfTrue="1">
      <formula>OR($C709=0,$C709=2,$C709=3,$C709=4)</formula>
    </cfRule>
  </conditionalFormatting>
  <conditionalFormatting sqref="B707:C708">
    <cfRule type="expression" dxfId="444" priority="470" stopIfTrue="1">
      <formula>$C707=1</formula>
    </cfRule>
    <cfRule type="expression" dxfId="443" priority="471" stopIfTrue="1">
      <formula>OR($C707=0,$C707=2,$C707=3,$C707=4)</formula>
    </cfRule>
  </conditionalFormatting>
  <conditionalFormatting sqref="B525">
    <cfRule type="expression" dxfId="442" priority="468" stopIfTrue="1">
      <formula>$C525=1</formula>
    </cfRule>
    <cfRule type="expression" dxfId="441" priority="469" stopIfTrue="1">
      <formula>OR($C525=0,$C525=2,$C525=3,$C525=4)</formula>
    </cfRule>
  </conditionalFormatting>
  <conditionalFormatting sqref="A530 I530:J530">
    <cfRule type="expression" dxfId="440" priority="461" stopIfTrue="1">
      <formula>$C530=1</formula>
    </cfRule>
    <cfRule type="expression" dxfId="439" priority="462" stopIfTrue="1">
      <formula>OR($C530=0,$C530=2,$C530=3,$C530=4)</formula>
    </cfRule>
  </conditionalFormatting>
  <conditionalFormatting sqref="G530">
    <cfRule type="expression" dxfId="438" priority="463" stopIfTrue="1">
      <formula>$C530=1</formula>
    </cfRule>
    <cfRule type="expression" dxfId="437" priority="464" stopIfTrue="1">
      <formula>OR($C530=0,$C530=2,$C530=3,$C530=4)</formula>
    </cfRule>
    <cfRule type="expression" dxfId="436" priority="465" stopIfTrue="1">
      <formula>AND(TIPOORCAMENTO="Licitado",$C530&lt;&gt;"L",$C530&lt;&gt;-1)</formula>
    </cfRule>
  </conditionalFormatting>
  <conditionalFormatting sqref="B530:C530 E530:F530">
    <cfRule type="expression" dxfId="435" priority="466" stopIfTrue="1">
      <formula>$C530=1</formula>
    </cfRule>
    <cfRule type="expression" dxfId="434" priority="467" stopIfTrue="1">
      <formula>OR($C530=0,$C530=2,$C530=3,$C530=4)</formula>
    </cfRule>
  </conditionalFormatting>
  <conditionalFormatting sqref="D530">
    <cfRule type="expression" dxfId="433" priority="459" stopIfTrue="1">
      <formula>$C530=1</formula>
    </cfRule>
    <cfRule type="expression" dxfId="432" priority="460" stopIfTrue="1">
      <formula>OR($C530=0,$C530=2,$C530=3,$C530=4)</formula>
    </cfRule>
  </conditionalFormatting>
  <conditionalFormatting sqref="C705">
    <cfRule type="expression" dxfId="431" priority="457" stopIfTrue="1">
      <formula>$C705=1</formula>
    </cfRule>
    <cfRule type="expression" dxfId="430" priority="458" stopIfTrue="1">
      <formula>OR($C705=0,$C705=2,$C705=3,$C705=4)</formula>
    </cfRule>
  </conditionalFormatting>
  <conditionalFormatting sqref="C525">
    <cfRule type="expression" dxfId="429" priority="455" stopIfTrue="1">
      <formula>$C525=1</formula>
    </cfRule>
    <cfRule type="expression" dxfId="428" priority="456" stopIfTrue="1">
      <formula>OR($C525=0,$C525=2,$C525=3,$C525=4)</formula>
    </cfRule>
  </conditionalFormatting>
  <conditionalFormatting sqref="D594">
    <cfRule type="expression" dxfId="427" priority="453" stopIfTrue="1">
      <formula>$C594=1</formula>
    </cfRule>
    <cfRule type="expression" dxfId="426" priority="454" stopIfTrue="1">
      <formula>OR($C594=0,$C594=2,$C594=3,$C594=4)</formula>
    </cfRule>
  </conditionalFormatting>
  <conditionalFormatting sqref="A763:A764 D763:D764 I763:J764">
    <cfRule type="expression" dxfId="425" priority="449" stopIfTrue="1">
      <formula>$C763=1</formula>
    </cfRule>
    <cfRule type="expression" dxfId="424" priority="450" stopIfTrue="1">
      <formula>OR($C763=0,$C763=2,$C763=3,$C763=4)</formula>
    </cfRule>
  </conditionalFormatting>
  <conditionalFormatting sqref="B763:C764 E763:F764">
    <cfRule type="expression" dxfId="423" priority="451" stopIfTrue="1">
      <formula>$C763=1</formula>
    </cfRule>
    <cfRule type="expression" dxfId="422" priority="452" stopIfTrue="1">
      <formula>OR($C763=0,$C763=2,$C763=3,$C763=4)</formula>
    </cfRule>
  </conditionalFormatting>
  <conditionalFormatting sqref="D754">
    <cfRule type="expression" dxfId="421" priority="447" stopIfTrue="1">
      <formula>$C754=1</formula>
    </cfRule>
    <cfRule type="expression" dxfId="420" priority="448" stopIfTrue="1">
      <formula>OR($C754=0,$C754=2,$C754=3,$C754=4)</formula>
    </cfRule>
  </conditionalFormatting>
  <conditionalFormatting sqref="D347">
    <cfRule type="expression" dxfId="419" priority="445" stopIfTrue="1">
      <formula>$C347=1</formula>
    </cfRule>
    <cfRule type="expression" dxfId="418" priority="446" stopIfTrue="1">
      <formula>OR($C347=0,$C347=2,$C347=3,$C347=4)</formula>
    </cfRule>
  </conditionalFormatting>
  <conditionalFormatting sqref="A315 D315 I315:J315">
    <cfRule type="expression" dxfId="417" priority="441" stopIfTrue="1">
      <formula>$C315=1</formula>
    </cfRule>
    <cfRule type="expression" dxfId="416" priority="442" stopIfTrue="1">
      <formula>OR($C315=0,$C315=2,$C315=3,$C315=4)</formula>
    </cfRule>
  </conditionalFormatting>
  <conditionalFormatting sqref="B315:C315 E315:F315">
    <cfRule type="expression" dxfId="415" priority="443" stopIfTrue="1">
      <formula>$C315=1</formula>
    </cfRule>
    <cfRule type="expression" dxfId="414" priority="444" stopIfTrue="1">
      <formula>OR($C315=0,$C315=2,$C315=3,$C315=4)</formula>
    </cfRule>
  </conditionalFormatting>
  <conditionalFormatting sqref="A550 D550 I550:J550">
    <cfRule type="expression" dxfId="413" priority="437" stopIfTrue="1">
      <formula>$C550=1</formula>
    </cfRule>
    <cfRule type="expression" dxfId="412" priority="438" stopIfTrue="1">
      <formula>OR($C550=0,$C550=2,$C550=3,$C550=4)</formula>
    </cfRule>
  </conditionalFormatting>
  <conditionalFormatting sqref="B550:C550 E550:F550">
    <cfRule type="expression" dxfId="411" priority="439" stopIfTrue="1">
      <formula>$C550=1</formula>
    </cfRule>
    <cfRule type="expression" dxfId="410" priority="440" stopIfTrue="1">
      <formula>OR($C550=0,$C550=2,$C550=3,$C550=4)</formula>
    </cfRule>
  </conditionalFormatting>
  <conditionalFormatting sqref="A730 D730 I730:J730">
    <cfRule type="expression" dxfId="409" priority="433" stopIfTrue="1">
      <formula>$C730=1</formula>
    </cfRule>
    <cfRule type="expression" dxfId="408" priority="434" stopIfTrue="1">
      <formula>OR($C730=0,$C730=2,$C730=3,$C730=4)</formula>
    </cfRule>
  </conditionalFormatting>
  <conditionalFormatting sqref="B730:C730 E730:F730">
    <cfRule type="expression" dxfId="407" priority="435" stopIfTrue="1">
      <formula>$C730=1</formula>
    </cfRule>
    <cfRule type="expression" dxfId="406" priority="436" stopIfTrue="1">
      <formula>OR($C730=0,$C730=2,$C730=3,$C730=4)</formula>
    </cfRule>
  </conditionalFormatting>
  <conditionalFormatting sqref="A300 D300 I300:J300">
    <cfRule type="expression" dxfId="405" priority="429" stopIfTrue="1">
      <formula>$C300=1</formula>
    </cfRule>
    <cfRule type="expression" dxfId="404" priority="430" stopIfTrue="1">
      <formula>OR($C300=0,$C300=2,$C300=3,$C300=4)</formula>
    </cfRule>
  </conditionalFormatting>
  <conditionalFormatting sqref="B300:C300 E300:F300">
    <cfRule type="expression" dxfId="403" priority="431" stopIfTrue="1">
      <formula>$C300=1</formula>
    </cfRule>
    <cfRule type="expression" dxfId="402" priority="432" stopIfTrue="1">
      <formula>OR($C300=0,$C300=2,$C300=3,$C300=4)</formula>
    </cfRule>
  </conditionalFormatting>
  <conditionalFormatting sqref="A307 D307 I307:J307">
    <cfRule type="expression" dxfId="401" priority="425" stopIfTrue="1">
      <formula>$C307=1</formula>
    </cfRule>
    <cfRule type="expression" dxfId="400" priority="426" stopIfTrue="1">
      <formula>OR($C307=0,$C307=2,$C307=3,$C307=4)</formula>
    </cfRule>
  </conditionalFormatting>
  <conditionalFormatting sqref="B307:C307 E307:F307">
    <cfRule type="expression" dxfId="399" priority="427" stopIfTrue="1">
      <formula>$C307=1</formula>
    </cfRule>
    <cfRule type="expression" dxfId="398" priority="428" stopIfTrue="1">
      <formula>OR($C307=0,$C307=2,$C307=3,$C307=4)</formula>
    </cfRule>
  </conditionalFormatting>
  <conditionalFormatting sqref="A314 D314 I314:J314">
    <cfRule type="expression" dxfId="397" priority="421" stopIfTrue="1">
      <formula>$C314=1</formula>
    </cfRule>
    <cfRule type="expression" dxfId="396" priority="422" stopIfTrue="1">
      <formula>OR($C314=0,$C314=2,$C314=3,$C314=4)</formula>
    </cfRule>
  </conditionalFormatting>
  <conditionalFormatting sqref="B314:C314 E314:F314">
    <cfRule type="expression" dxfId="395" priority="423" stopIfTrue="1">
      <formula>$C314=1</formula>
    </cfRule>
    <cfRule type="expression" dxfId="394" priority="424" stopIfTrue="1">
      <formula>OR($C314=0,$C314=2,$C314=3,$C314=4)</formula>
    </cfRule>
  </conditionalFormatting>
  <conditionalFormatting sqref="H277:H548 H550:H728 H730:H742 H744:H859">
    <cfRule type="expression" dxfId="393" priority="418" stopIfTrue="1">
      <formula>$C277=1</formula>
    </cfRule>
    <cfRule type="expression" dxfId="392" priority="419" stopIfTrue="1">
      <formula>OR($C277=0,$C277=2,$C277=3,$C277=4)</formula>
    </cfRule>
    <cfRule type="expression" dxfId="391" priority="420" stopIfTrue="1">
      <formula>AND(TIPOORCAMENTO="Licitado",$C277&lt;&gt;"L",$C277&lt;&gt;-1)</formula>
    </cfRule>
  </conditionalFormatting>
  <conditionalFormatting sqref="A264:A272 I264:J272 D265:D272">
    <cfRule type="expression" dxfId="390" priority="411" stopIfTrue="1">
      <formula>$C264=1</formula>
    </cfRule>
    <cfRule type="expression" dxfId="389" priority="412" stopIfTrue="1">
      <formula>OR($C264=0,$C264=2,$C264=3,$C264=4)</formula>
    </cfRule>
  </conditionalFormatting>
  <conditionalFormatting sqref="H264:H272">
    <cfRule type="expression" dxfId="388" priority="413" stopIfTrue="1">
      <formula>$C264=1</formula>
    </cfRule>
    <cfRule type="expression" dxfId="387" priority="414" stopIfTrue="1">
      <formula>OR($C264=0,$C264=2,$C264=3,$C264=4)</formula>
    </cfRule>
    <cfRule type="expression" dxfId="386" priority="415" stopIfTrue="1">
      <formula>AND(TIPOORCAMENTO="Licitado",$C264&lt;&gt;"L",$C264&lt;&gt;-1)</formula>
    </cfRule>
  </conditionalFormatting>
  <conditionalFormatting sqref="B264:C264 E264:F272">
    <cfRule type="expression" dxfId="385" priority="416" stopIfTrue="1">
      <formula>$C264=1</formula>
    </cfRule>
    <cfRule type="expression" dxfId="384" priority="417" stopIfTrue="1">
      <formula>OR($C264=0,$C264=2,$C264=3,$C264=4)</formula>
    </cfRule>
  </conditionalFormatting>
  <conditionalFormatting sqref="C210">
    <cfRule type="expression" dxfId="383" priority="409" stopIfTrue="1">
      <formula>$C210=1</formula>
    </cfRule>
    <cfRule type="expression" dxfId="382" priority="410" stopIfTrue="1">
      <formula>OR($C210=0,$C210=2,$C210=3,$C210=4)</formula>
    </cfRule>
  </conditionalFormatting>
  <conditionalFormatting sqref="B213:C215 C211:C212">
    <cfRule type="expression" dxfId="381" priority="407" stopIfTrue="1">
      <formula>$C211=1</formula>
    </cfRule>
    <cfRule type="expression" dxfId="380" priority="408" stopIfTrue="1">
      <formula>OR($C211=0,$C211=2,$C211=3,$C211=4)</formula>
    </cfRule>
  </conditionalFormatting>
  <conditionalFormatting sqref="B210">
    <cfRule type="expression" dxfId="379" priority="405" stopIfTrue="1">
      <formula>$C210=1</formula>
    </cfRule>
    <cfRule type="expression" dxfId="378" priority="406" stopIfTrue="1">
      <formula>OR($C210=0,$C210=2,$C210=3,$C210=4)</formula>
    </cfRule>
  </conditionalFormatting>
  <conditionalFormatting sqref="B211">
    <cfRule type="expression" dxfId="377" priority="403" stopIfTrue="1">
      <formula>$C211=1</formula>
    </cfRule>
    <cfRule type="expression" dxfId="376" priority="404" stopIfTrue="1">
      <formula>OR($C211=0,$C211=2,$C211=3,$C211=4)</formula>
    </cfRule>
  </conditionalFormatting>
  <conditionalFormatting sqref="B212">
    <cfRule type="expression" dxfId="375" priority="401" stopIfTrue="1">
      <formula>$C212=1</formula>
    </cfRule>
    <cfRule type="expression" dxfId="374" priority="402" stopIfTrue="1">
      <formula>OR($C212=0,$C212=2,$C212=3,$C212=4)</formula>
    </cfRule>
  </conditionalFormatting>
  <conditionalFormatting sqref="B218:C218">
    <cfRule type="expression" dxfId="373" priority="399" stopIfTrue="1">
      <formula>$C218=1</formula>
    </cfRule>
    <cfRule type="expression" dxfId="372" priority="400" stopIfTrue="1">
      <formula>OR($C218=0,$C218=2,$C218=3,$C218=4)</formula>
    </cfRule>
  </conditionalFormatting>
  <conditionalFormatting sqref="B219:C219">
    <cfRule type="expression" dxfId="371" priority="397" stopIfTrue="1">
      <formula>$C219=1</formula>
    </cfRule>
    <cfRule type="expression" dxfId="370" priority="398" stopIfTrue="1">
      <formula>OR($C219=0,$C219=2,$C219=3,$C219=4)</formula>
    </cfRule>
  </conditionalFormatting>
  <conditionalFormatting sqref="B222:C222">
    <cfRule type="expression" dxfId="369" priority="395" stopIfTrue="1">
      <formula>$C222=1</formula>
    </cfRule>
    <cfRule type="expression" dxfId="368" priority="396" stopIfTrue="1">
      <formula>OR($C222=0,$C222=2,$C222=3,$C222=4)</formula>
    </cfRule>
  </conditionalFormatting>
  <conditionalFormatting sqref="B220:C221">
    <cfRule type="expression" dxfId="367" priority="393" stopIfTrue="1">
      <formula>$C220=1</formula>
    </cfRule>
    <cfRule type="expression" dxfId="366" priority="394" stopIfTrue="1">
      <formula>OR($C220=0,$C220=2,$C220=3,$C220=4)</formula>
    </cfRule>
  </conditionalFormatting>
  <conditionalFormatting sqref="B224:C224 B226:C226">
    <cfRule type="expression" dxfId="365" priority="391" stopIfTrue="1">
      <formula>$C224=1</formula>
    </cfRule>
    <cfRule type="expression" dxfId="364" priority="392" stopIfTrue="1">
      <formula>OR($C224=0,$C224=2,$C224=3,$C224=4)</formula>
    </cfRule>
  </conditionalFormatting>
  <conditionalFormatting sqref="B225:C225">
    <cfRule type="expression" dxfId="363" priority="389" stopIfTrue="1">
      <formula>$C225=1</formula>
    </cfRule>
    <cfRule type="expression" dxfId="362" priority="390" stopIfTrue="1">
      <formula>OR($C225=0,$C225=2,$C225=3,$C225=4)</formula>
    </cfRule>
  </conditionalFormatting>
  <conditionalFormatting sqref="C227">
    <cfRule type="expression" dxfId="361" priority="387" stopIfTrue="1">
      <formula>$C227=1</formula>
    </cfRule>
    <cfRule type="expression" dxfId="360" priority="388" stopIfTrue="1">
      <formula>OR($C227=0,$C227=2,$C227=3,$C227=4)</formula>
    </cfRule>
  </conditionalFormatting>
  <conditionalFormatting sqref="B227">
    <cfRule type="expression" dxfId="359" priority="385" stopIfTrue="1">
      <formula>$C227=1</formula>
    </cfRule>
    <cfRule type="expression" dxfId="358" priority="386" stopIfTrue="1">
      <formula>OR($C227=0,$C227=2,$C227=3,$C227=4)</formula>
    </cfRule>
  </conditionalFormatting>
  <conditionalFormatting sqref="B229:C230">
    <cfRule type="expression" dxfId="357" priority="383" stopIfTrue="1">
      <formula>$C229=1</formula>
    </cfRule>
    <cfRule type="expression" dxfId="356" priority="384" stopIfTrue="1">
      <formula>OR($C229=0,$C229=2,$C229=3,$C229=4)</formula>
    </cfRule>
  </conditionalFormatting>
  <conditionalFormatting sqref="B233:C234">
    <cfRule type="expression" dxfId="355" priority="381" stopIfTrue="1">
      <formula>$C233=1</formula>
    </cfRule>
    <cfRule type="expression" dxfId="354" priority="382" stopIfTrue="1">
      <formula>OR($C233=0,$C233=2,$C233=3,$C233=4)</formula>
    </cfRule>
  </conditionalFormatting>
  <conditionalFormatting sqref="B236:C236">
    <cfRule type="expression" dxfId="353" priority="379" stopIfTrue="1">
      <formula>$C236=1</formula>
    </cfRule>
    <cfRule type="expression" dxfId="352" priority="380" stopIfTrue="1">
      <formula>OR($C236=0,$C236=2,$C236=3,$C236=4)</formula>
    </cfRule>
  </conditionalFormatting>
  <conditionalFormatting sqref="B235:C235">
    <cfRule type="expression" dxfId="351" priority="377" stopIfTrue="1">
      <formula>$C235=1</formula>
    </cfRule>
    <cfRule type="expression" dxfId="350" priority="378" stopIfTrue="1">
      <formula>OR($C235=0,$C235=2,$C235=3,$C235=4)</formula>
    </cfRule>
  </conditionalFormatting>
  <conditionalFormatting sqref="B238:C243">
    <cfRule type="expression" dxfId="349" priority="375" stopIfTrue="1">
      <formula>$C238=1</formula>
    </cfRule>
    <cfRule type="expression" dxfId="348" priority="376" stopIfTrue="1">
      <formula>OR($C238=0,$C238=2,$C238=3,$C238=4)</formula>
    </cfRule>
  </conditionalFormatting>
  <conditionalFormatting sqref="B244:C244">
    <cfRule type="expression" dxfId="347" priority="373" stopIfTrue="1">
      <formula>$C244=1</formula>
    </cfRule>
    <cfRule type="expression" dxfId="346" priority="374" stopIfTrue="1">
      <formula>OR($C244=0,$C244=2,$C244=3,$C244=4)</formula>
    </cfRule>
  </conditionalFormatting>
  <conditionalFormatting sqref="B247:C251">
    <cfRule type="expression" dxfId="345" priority="371" stopIfTrue="1">
      <formula>$C247=1</formula>
    </cfRule>
    <cfRule type="expression" dxfId="344" priority="372" stopIfTrue="1">
      <formula>OR($C247=0,$C247=2,$C247=3,$C247=4)</formula>
    </cfRule>
  </conditionalFormatting>
  <conditionalFormatting sqref="B246:C246">
    <cfRule type="expression" dxfId="343" priority="369" stopIfTrue="1">
      <formula>$C246=1</formula>
    </cfRule>
    <cfRule type="expression" dxfId="342" priority="370" stopIfTrue="1">
      <formula>OR($C246=0,$C246=2,$C246=3,$C246=4)</formula>
    </cfRule>
  </conditionalFormatting>
  <conditionalFormatting sqref="B254:C257">
    <cfRule type="expression" dxfId="341" priority="367" stopIfTrue="1">
      <formula>$C254=1</formula>
    </cfRule>
    <cfRule type="expression" dxfId="340" priority="368" stopIfTrue="1">
      <formula>OR($C254=0,$C254=2,$C254=3,$C254=4)</formula>
    </cfRule>
  </conditionalFormatting>
  <conditionalFormatting sqref="B261:C261">
    <cfRule type="expression" dxfId="339" priority="365" stopIfTrue="1">
      <formula>$C261=1</formula>
    </cfRule>
    <cfRule type="expression" dxfId="338" priority="366" stopIfTrue="1">
      <formula>OR($C261=0,$C261=2,$C261=3,$C261=4)</formula>
    </cfRule>
  </conditionalFormatting>
  <conditionalFormatting sqref="B262:C262">
    <cfRule type="expression" dxfId="337" priority="363" stopIfTrue="1">
      <formula>$C262=1</formula>
    </cfRule>
    <cfRule type="expression" dxfId="336" priority="364" stopIfTrue="1">
      <formula>OR($C262=0,$C262=2,$C262=3,$C262=4)</formula>
    </cfRule>
  </conditionalFormatting>
  <conditionalFormatting sqref="B259:C259">
    <cfRule type="expression" dxfId="335" priority="361" stopIfTrue="1">
      <formula>$C259=1</formula>
    </cfRule>
    <cfRule type="expression" dxfId="334" priority="362" stopIfTrue="1">
      <formula>OR($C259=0,$C259=2,$C259=3,$C259=4)</formula>
    </cfRule>
  </conditionalFormatting>
  <conditionalFormatting sqref="B260:C260">
    <cfRule type="expression" dxfId="333" priority="359" stopIfTrue="1">
      <formula>$C260=1</formula>
    </cfRule>
    <cfRule type="expression" dxfId="332" priority="360" stopIfTrue="1">
      <formula>OR($C260=0,$C260=2,$C260=3,$C260=4)</formula>
    </cfRule>
  </conditionalFormatting>
  <conditionalFormatting sqref="B263:C263">
    <cfRule type="expression" dxfId="331" priority="357" stopIfTrue="1">
      <formula>$C263=1</formula>
    </cfRule>
    <cfRule type="expression" dxfId="330" priority="358" stopIfTrue="1">
      <formula>OR($C263=0,$C263=2,$C263=3,$C263=4)</formula>
    </cfRule>
  </conditionalFormatting>
  <conditionalFormatting sqref="D264">
    <cfRule type="expression" dxfId="329" priority="355" stopIfTrue="1">
      <formula>$C264=1</formula>
    </cfRule>
    <cfRule type="expression" dxfId="328" priority="356" stopIfTrue="1">
      <formula>OR($C264=0,$C264=2,$C264=3,$C264=4)</formula>
    </cfRule>
  </conditionalFormatting>
  <conditionalFormatting sqref="B265:C272">
    <cfRule type="expression" dxfId="327" priority="353" stopIfTrue="1">
      <formula>$C265=1</formula>
    </cfRule>
    <cfRule type="expression" dxfId="326" priority="354" stopIfTrue="1">
      <formula>OR($C265=0,$C265=2,$C265=3,$C265=4)</formula>
    </cfRule>
  </conditionalFormatting>
  <conditionalFormatting sqref="B162">
    <cfRule type="expression" dxfId="325" priority="351" stopIfTrue="1">
      <formula>$C162=1</formula>
    </cfRule>
    <cfRule type="expression" dxfId="324" priority="352" stopIfTrue="1">
      <formula>OR($C162=0,$C162=2,$C162=3,$C162=4)</formula>
    </cfRule>
  </conditionalFormatting>
  <conditionalFormatting sqref="A549 D549 I549:J549">
    <cfRule type="expression" dxfId="323" priority="330" stopIfTrue="1">
      <formula>$C549=1</formula>
    </cfRule>
    <cfRule type="expression" dxfId="322" priority="331" stopIfTrue="1">
      <formula>OR($C549=0,$C549=2,$C549=3,$C549=4)</formula>
    </cfRule>
  </conditionalFormatting>
  <conditionalFormatting sqref="H549">
    <cfRule type="expression" dxfId="321" priority="332" stopIfTrue="1">
      <formula>$C549=1</formula>
    </cfRule>
    <cfRule type="expression" dxfId="320" priority="333" stopIfTrue="1">
      <formula>OR($C549=0,$C549=2,$C549=3,$C549=4)</formula>
    </cfRule>
    <cfRule type="expression" dxfId="319" priority="334" stopIfTrue="1">
      <formula>AND(TIPOORCAMENTO="Licitado",$C549&lt;&gt;"L",$C549&lt;&gt;-1)</formula>
    </cfRule>
  </conditionalFormatting>
  <conditionalFormatting sqref="B549:C549 E549:F549">
    <cfRule type="expression" dxfId="318" priority="335" stopIfTrue="1">
      <formula>$C549=1</formula>
    </cfRule>
    <cfRule type="expression" dxfId="317" priority="336" stopIfTrue="1">
      <formula>OR($C549=0,$C549=2,$C549=3,$C549=4)</formula>
    </cfRule>
  </conditionalFormatting>
  <conditionalFormatting sqref="A729 D729 I729:J729">
    <cfRule type="expression" dxfId="316" priority="323" stopIfTrue="1">
      <formula>$C729=1</formula>
    </cfRule>
    <cfRule type="expression" dxfId="315" priority="324" stopIfTrue="1">
      <formula>OR($C729=0,$C729=2,$C729=3,$C729=4)</formula>
    </cfRule>
  </conditionalFormatting>
  <conditionalFormatting sqref="H729">
    <cfRule type="expression" dxfId="314" priority="325" stopIfTrue="1">
      <formula>$C729=1</formula>
    </cfRule>
    <cfRule type="expression" dxfId="313" priority="326" stopIfTrue="1">
      <formula>OR($C729=0,$C729=2,$C729=3,$C729=4)</formula>
    </cfRule>
    <cfRule type="expression" dxfId="312" priority="327" stopIfTrue="1">
      <formula>AND(TIPOORCAMENTO="Licitado",$C729&lt;&gt;"L",$C729&lt;&gt;-1)</formula>
    </cfRule>
  </conditionalFormatting>
  <conditionalFormatting sqref="B729:C729 E729:F729">
    <cfRule type="expression" dxfId="311" priority="328" stopIfTrue="1">
      <formula>$C729=1</formula>
    </cfRule>
    <cfRule type="expression" dxfId="310" priority="329" stopIfTrue="1">
      <formula>OR($C729=0,$C729=2,$C729=3,$C729=4)</formula>
    </cfRule>
  </conditionalFormatting>
  <conditionalFormatting sqref="A743 D743 I743:J743">
    <cfRule type="expression" dxfId="309" priority="316" stopIfTrue="1">
      <formula>$C743=1</formula>
    </cfRule>
    <cfRule type="expression" dxfId="308" priority="317" stopIfTrue="1">
      <formula>OR($C743=0,$C743=2,$C743=3,$C743=4)</formula>
    </cfRule>
  </conditionalFormatting>
  <conditionalFormatting sqref="H743">
    <cfRule type="expression" dxfId="307" priority="318" stopIfTrue="1">
      <formula>$C743=1</formula>
    </cfRule>
    <cfRule type="expression" dxfId="306" priority="319" stopIfTrue="1">
      <formula>OR($C743=0,$C743=2,$C743=3,$C743=4)</formula>
    </cfRule>
    <cfRule type="expression" dxfId="305" priority="320" stopIfTrue="1">
      <formula>AND(TIPOORCAMENTO="Licitado",$C743&lt;&gt;"L",$C743&lt;&gt;-1)</formula>
    </cfRule>
  </conditionalFormatting>
  <conditionalFormatting sqref="B743:C743 E743:F743">
    <cfRule type="expression" dxfId="304" priority="321" stopIfTrue="1">
      <formula>$C743=1</formula>
    </cfRule>
    <cfRule type="expression" dxfId="303" priority="322" stopIfTrue="1">
      <formula>OR($C743=0,$C743=2,$C743=3,$C743=4)</formula>
    </cfRule>
  </conditionalFormatting>
  <conditionalFormatting sqref="A102 D102 I102:J102">
    <cfRule type="expression" dxfId="302" priority="309" stopIfTrue="1">
      <formula>$C102=1</formula>
    </cfRule>
    <cfRule type="expression" dxfId="301" priority="310" stopIfTrue="1">
      <formula>OR($C102=0,$C102=2,$C102=3,$C102=4)</formula>
    </cfRule>
  </conditionalFormatting>
  <conditionalFormatting sqref="G102:H102">
    <cfRule type="expression" dxfId="300" priority="311" stopIfTrue="1">
      <formula>$C102=1</formula>
    </cfRule>
    <cfRule type="expression" dxfId="299" priority="312" stopIfTrue="1">
      <formula>OR($C102=0,$C102=2,$C102=3,$C102=4)</formula>
    </cfRule>
    <cfRule type="expression" dxfId="298" priority="313" stopIfTrue="1">
      <formula>AND(TIPOORCAMENTO="Licitado",$C102&lt;&gt;"L",$C102&lt;&gt;-1)</formula>
    </cfRule>
  </conditionalFormatting>
  <conditionalFormatting sqref="B102:C102 E102:F102">
    <cfRule type="expression" dxfId="297" priority="314" stopIfTrue="1">
      <formula>$C102=1</formula>
    </cfRule>
    <cfRule type="expression" dxfId="296" priority="315" stopIfTrue="1">
      <formula>OR($C102=0,$C102=2,$C102=3,$C102=4)</formula>
    </cfRule>
  </conditionalFormatting>
  <conditionalFormatting sqref="A871:A876 D871:D876 I871:J876">
    <cfRule type="expression" dxfId="295" priority="302" stopIfTrue="1">
      <formula>$C871=1</formula>
    </cfRule>
    <cfRule type="expression" dxfId="294" priority="303" stopIfTrue="1">
      <formula>OR($C871=0,$C871=2,$C871=3,$C871=4)</formula>
    </cfRule>
  </conditionalFormatting>
  <conditionalFormatting sqref="H871:H876">
    <cfRule type="expression" dxfId="293" priority="304" stopIfTrue="1">
      <formula>$C871=1</formula>
    </cfRule>
    <cfRule type="expression" dxfId="292" priority="305" stopIfTrue="1">
      <formula>OR($C871=0,$C871=2,$C871=3,$C871=4)</formula>
    </cfRule>
    <cfRule type="expression" dxfId="291" priority="306" stopIfTrue="1">
      <formula>AND(TIPOORCAMENTO="Licitado",$C871&lt;&gt;"L",$C871&lt;&gt;-1)</formula>
    </cfRule>
  </conditionalFormatting>
  <conditionalFormatting sqref="C871:C876 E871:F876">
    <cfRule type="expression" dxfId="290" priority="307" stopIfTrue="1">
      <formula>$C871=1</formula>
    </cfRule>
    <cfRule type="expression" dxfId="289" priority="308" stopIfTrue="1">
      <formula>OR($C871=0,$C871=2,$C871=3,$C871=4)</formula>
    </cfRule>
  </conditionalFormatting>
  <conditionalFormatting sqref="B871:B876">
    <cfRule type="expression" dxfId="288" priority="300" stopIfTrue="1">
      <formula>$C871=1</formula>
    </cfRule>
    <cfRule type="expression" dxfId="287" priority="301" stopIfTrue="1">
      <formula>OR($C871=0,$C871=2,$C871=3,$C871=4)</formula>
    </cfRule>
  </conditionalFormatting>
  <conditionalFormatting sqref="G871:G876">
    <cfRule type="expression" dxfId="286" priority="297" stopIfTrue="1">
      <formula>$C871=1</formula>
    </cfRule>
    <cfRule type="expression" dxfId="285" priority="298" stopIfTrue="1">
      <formula>OR($C871=0,$C871=2,$C871=3,$C871=4)</formula>
    </cfRule>
    <cfRule type="expression" dxfId="284" priority="299" stopIfTrue="1">
      <formula>AND(TIPOORCAMENTO="Licitado",$C871&lt;&gt;"L",$C871&lt;&gt;-1)</formula>
    </cfRule>
  </conditionalFormatting>
  <conditionalFormatting sqref="G877">
    <cfRule type="expression" dxfId="283" priority="294" stopIfTrue="1">
      <formula>$C877=1</formula>
    </cfRule>
    <cfRule type="expression" dxfId="282" priority="295" stopIfTrue="1">
      <formula>OR($C877=0,$C877=2,$C877=3,$C877=4)</formula>
    </cfRule>
    <cfRule type="expression" dxfId="281" priority="296" stopIfTrue="1">
      <formula>AND(TIPOORCAMENTO="Licitado",$C877&lt;&gt;"L",$C877&lt;&gt;-1)</formula>
    </cfRule>
  </conditionalFormatting>
  <conditionalFormatting sqref="A877 D877 I877:J877">
    <cfRule type="expression" dxfId="280" priority="287" stopIfTrue="1">
      <formula>$C877=1</formula>
    </cfRule>
    <cfRule type="expression" dxfId="279" priority="288" stopIfTrue="1">
      <formula>OR($C877=0,$C877=2,$C877=3,$C877=4)</formula>
    </cfRule>
  </conditionalFormatting>
  <conditionalFormatting sqref="H877">
    <cfRule type="expression" dxfId="278" priority="289" stopIfTrue="1">
      <formula>$C877=1</formula>
    </cfRule>
    <cfRule type="expression" dxfId="277" priority="290" stopIfTrue="1">
      <formula>OR($C877=0,$C877=2,$C877=3,$C877=4)</formula>
    </cfRule>
    <cfRule type="expression" dxfId="276" priority="291" stopIfTrue="1">
      <formula>AND(TIPOORCAMENTO="Licitado",$C877&lt;&gt;"L",$C877&lt;&gt;-1)</formula>
    </cfRule>
  </conditionalFormatting>
  <conditionalFormatting sqref="B877:C877 E877:F877">
    <cfRule type="expression" dxfId="275" priority="292" stopIfTrue="1">
      <formula>$C877=1</formula>
    </cfRule>
    <cfRule type="expression" dxfId="274" priority="293" stopIfTrue="1">
      <formula>OR($C877=0,$C877=2,$C877=3,$C877=4)</formula>
    </cfRule>
  </conditionalFormatting>
  <conditionalFormatting sqref="A878 D878 I878:J878">
    <cfRule type="expression" dxfId="273" priority="280" stopIfTrue="1">
      <formula>$C878=1</formula>
    </cfRule>
    <cfRule type="expression" dxfId="272" priority="281" stopIfTrue="1">
      <formula>OR($C878=0,$C878=2,$C878=3,$C878=4)</formula>
    </cfRule>
  </conditionalFormatting>
  <conditionalFormatting sqref="H878">
    <cfRule type="expression" dxfId="271" priority="282" stopIfTrue="1">
      <formula>$C878=1</formula>
    </cfRule>
    <cfRule type="expression" dxfId="270" priority="283" stopIfTrue="1">
      <formula>OR($C878=0,$C878=2,$C878=3,$C878=4)</formula>
    </cfRule>
    <cfRule type="expression" dxfId="269" priority="284" stopIfTrue="1">
      <formula>AND(TIPOORCAMENTO="Licitado",$C878&lt;&gt;"L",$C878&lt;&gt;-1)</formula>
    </cfRule>
  </conditionalFormatting>
  <conditionalFormatting sqref="C878 E878:F878">
    <cfRule type="expression" dxfId="268" priority="285" stopIfTrue="1">
      <formula>$C878=1</formula>
    </cfRule>
    <cfRule type="expression" dxfId="267" priority="286" stopIfTrue="1">
      <formula>OR($C878=0,$C878=2,$C878=3,$C878=4)</formula>
    </cfRule>
  </conditionalFormatting>
  <conditionalFormatting sqref="B878">
    <cfRule type="expression" dxfId="266" priority="278" stopIfTrue="1">
      <formula>$C878=1</formula>
    </cfRule>
    <cfRule type="expression" dxfId="265" priority="279" stopIfTrue="1">
      <formula>OR($C878=0,$C878=2,$C878=3,$C878=4)</formula>
    </cfRule>
  </conditionalFormatting>
  <conditionalFormatting sqref="G878">
    <cfRule type="expression" dxfId="264" priority="275" stopIfTrue="1">
      <formula>$C878=1</formula>
    </cfRule>
    <cfRule type="expression" dxfId="263" priority="276" stopIfTrue="1">
      <formula>OR($C878=0,$C878=2,$C878=3,$C878=4)</formula>
    </cfRule>
    <cfRule type="expression" dxfId="262" priority="277" stopIfTrue="1">
      <formula>AND(TIPOORCAMENTO="Licitado",$C878&lt;&gt;"L",$C878&lt;&gt;-1)</formula>
    </cfRule>
  </conditionalFormatting>
  <conditionalFormatting sqref="A880:A883 D880:D883 I880:J883">
    <cfRule type="expression" dxfId="261" priority="266" stopIfTrue="1">
      <formula>$C880=1</formula>
    </cfRule>
    <cfRule type="expression" dxfId="260" priority="267" stopIfTrue="1">
      <formula>OR($C880=0,$C880=2,$C880=3,$C880=4)</formula>
    </cfRule>
  </conditionalFormatting>
  <conditionalFormatting sqref="H880:H883">
    <cfRule type="expression" dxfId="259" priority="268" stopIfTrue="1">
      <formula>$C880=1</formula>
    </cfRule>
    <cfRule type="expression" dxfId="258" priority="269" stopIfTrue="1">
      <formula>OR($C880=0,$C880=2,$C880=3,$C880=4)</formula>
    </cfRule>
    <cfRule type="expression" dxfId="257" priority="270" stopIfTrue="1">
      <formula>AND(TIPOORCAMENTO="Licitado",$C880&lt;&gt;"L",$C880&lt;&gt;-1)</formula>
    </cfRule>
  </conditionalFormatting>
  <conditionalFormatting sqref="C880:C883 E880:F883">
    <cfRule type="expression" dxfId="256" priority="271" stopIfTrue="1">
      <formula>$C880=1</formula>
    </cfRule>
    <cfRule type="expression" dxfId="255" priority="272" stopIfTrue="1">
      <formula>OR($C880=0,$C880=2,$C880=3,$C880=4)</formula>
    </cfRule>
  </conditionalFormatting>
  <conditionalFormatting sqref="B880:B883">
    <cfRule type="expression" dxfId="254" priority="264" stopIfTrue="1">
      <formula>$C880=1</formula>
    </cfRule>
    <cfRule type="expression" dxfId="253" priority="265" stopIfTrue="1">
      <formula>OR($C880=0,$C880=2,$C880=3,$C880=4)</formula>
    </cfRule>
  </conditionalFormatting>
  <conditionalFormatting sqref="G880:G883">
    <cfRule type="expression" dxfId="252" priority="261" stopIfTrue="1">
      <formula>$C880=1</formula>
    </cfRule>
    <cfRule type="expression" dxfId="251" priority="262" stopIfTrue="1">
      <formula>OR($C880=0,$C880=2,$C880=3,$C880=4)</formula>
    </cfRule>
    <cfRule type="expression" dxfId="250" priority="263" stopIfTrue="1">
      <formula>AND(TIPOORCAMENTO="Licitado",$C880&lt;&gt;"L",$C880&lt;&gt;-1)</formula>
    </cfRule>
  </conditionalFormatting>
  <conditionalFormatting sqref="G879">
    <cfRule type="expression" dxfId="249" priority="256" stopIfTrue="1">
      <formula>$C879=1</formula>
    </cfRule>
    <cfRule type="expression" dxfId="248" priority="257" stopIfTrue="1">
      <formula>OR($C879=0,$C879=2,$C879=3,$C879=4)</formula>
    </cfRule>
    <cfRule type="expression" dxfId="247" priority="258" stopIfTrue="1">
      <formula>AND(TIPOORCAMENTO="Licitado",$C879&lt;&gt;"L",$C879&lt;&gt;-1)</formula>
    </cfRule>
  </conditionalFormatting>
  <conditionalFormatting sqref="A879 D879 I879:J879">
    <cfRule type="expression" dxfId="246" priority="249" stopIfTrue="1">
      <formula>$C879=1</formula>
    </cfRule>
    <cfRule type="expression" dxfId="245" priority="250" stopIfTrue="1">
      <formula>OR($C879=0,$C879=2,$C879=3,$C879=4)</formula>
    </cfRule>
  </conditionalFormatting>
  <conditionalFormatting sqref="H879">
    <cfRule type="expression" dxfId="244" priority="251" stopIfTrue="1">
      <formula>$C879=1</formula>
    </cfRule>
    <cfRule type="expression" dxfId="243" priority="252" stopIfTrue="1">
      <formula>OR($C879=0,$C879=2,$C879=3,$C879=4)</formula>
    </cfRule>
    <cfRule type="expression" dxfId="242" priority="253" stopIfTrue="1">
      <formula>AND(TIPOORCAMENTO="Licitado",$C879&lt;&gt;"L",$C879&lt;&gt;-1)</formula>
    </cfRule>
  </conditionalFormatting>
  <conditionalFormatting sqref="B879:C879 E879:F879">
    <cfRule type="expression" dxfId="241" priority="254" stopIfTrue="1">
      <formula>$C879=1</formula>
    </cfRule>
    <cfRule type="expression" dxfId="240" priority="255" stopIfTrue="1">
      <formula>OR($C879=0,$C879=2,$C879=3,$C879=4)</formula>
    </cfRule>
  </conditionalFormatting>
  <conditionalFormatting sqref="G884">
    <cfRule type="expression" dxfId="239" priority="244" stopIfTrue="1">
      <formula>$C884=1</formula>
    </cfRule>
    <cfRule type="expression" dxfId="238" priority="245" stopIfTrue="1">
      <formula>OR($C884=0,$C884=2,$C884=3,$C884=4)</formula>
    </cfRule>
    <cfRule type="expression" dxfId="237" priority="246" stopIfTrue="1">
      <formula>AND(TIPOORCAMENTO="Licitado",$C884&lt;&gt;"L",$C884&lt;&gt;-1)</formula>
    </cfRule>
  </conditionalFormatting>
  <conditionalFormatting sqref="A884 D884 I884:J884">
    <cfRule type="expression" dxfId="236" priority="237" stopIfTrue="1">
      <formula>$C884=1</formula>
    </cfRule>
    <cfRule type="expression" dxfId="235" priority="238" stopIfTrue="1">
      <formula>OR($C884=0,$C884=2,$C884=3,$C884=4)</formula>
    </cfRule>
  </conditionalFormatting>
  <conditionalFormatting sqref="H884">
    <cfRule type="expression" dxfId="234" priority="239" stopIfTrue="1">
      <formula>$C884=1</formula>
    </cfRule>
    <cfRule type="expression" dxfId="233" priority="240" stopIfTrue="1">
      <formula>OR($C884=0,$C884=2,$C884=3,$C884=4)</formula>
    </cfRule>
    <cfRule type="expression" dxfId="232" priority="241" stopIfTrue="1">
      <formula>AND(TIPOORCAMENTO="Licitado",$C884&lt;&gt;"L",$C884&lt;&gt;-1)</formula>
    </cfRule>
  </conditionalFormatting>
  <conditionalFormatting sqref="B884:C884 E884:F884">
    <cfRule type="expression" dxfId="231" priority="242" stopIfTrue="1">
      <formula>$C884=1</formula>
    </cfRule>
    <cfRule type="expression" dxfId="230" priority="243" stopIfTrue="1">
      <formula>OR($C884=0,$C884=2,$C884=3,$C884=4)</formula>
    </cfRule>
  </conditionalFormatting>
  <conditionalFormatting sqref="G885">
    <cfRule type="expression" dxfId="229" priority="234" stopIfTrue="1">
      <formula>$C885=1</formula>
    </cfRule>
    <cfRule type="expression" dxfId="228" priority="235" stopIfTrue="1">
      <formula>OR($C885=0,$C885=2,$C885=3,$C885=4)</formula>
    </cfRule>
    <cfRule type="expression" dxfId="227" priority="236" stopIfTrue="1">
      <formula>AND(TIPOORCAMENTO="Licitado",$C885&lt;&gt;"L",$C885&lt;&gt;-1)</formula>
    </cfRule>
  </conditionalFormatting>
  <conditionalFormatting sqref="A885 D885 I885:J885">
    <cfRule type="expression" dxfId="226" priority="227" stopIfTrue="1">
      <formula>$C885=1</formula>
    </cfRule>
    <cfRule type="expression" dxfId="225" priority="228" stopIfTrue="1">
      <formula>OR($C885=0,$C885=2,$C885=3,$C885=4)</formula>
    </cfRule>
  </conditionalFormatting>
  <conditionalFormatting sqref="H885">
    <cfRule type="expression" dxfId="224" priority="229" stopIfTrue="1">
      <formula>$C885=1</formula>
    </cfRule>
    <cfRule type="expression" dxfId="223" priority="230" stopIfTrue="1">
      <formula>OR($C885=0,$C885=2,$C885=3,$C885=4)</formula>
    </cfRule>
    <cfRule type="expression" dxfId="222" priority="231" stopIfTrue="1">
      <formula>AND(TIPOORCAMENTO="Licitado",$C885&lt;&gt;"L",$C885&lt;&gt;-1)</formula>
    </cfRule>
  </conditionalFormatting>
  <conditionalFormatting sqref="B885:C885 E885:F885">
    <cfRule type="expression" dxfId="221" priority="232" stopIfTrue="1">
      <formula>$C885=1</formula>
    </cfRule>
    <cfRule type="expression" dxfId="220" priority="233" stopIfTrue="1">
      <formula>OR($C885=0,$C885=2,$C885=3,$C885=4)</formula>
    </cfRule>
  </conditionalFormatting>
  <conditionalFormatting sqref="G889">
    <cfRule type="expression" dxfId="219" priority="224" stopIfTrue="1">
      <formula>$C889=1</formula>
    </cfRule>
    <cfRule type="expression" dxfId="218" priority="225" stopIfTrue="1">
      <formula>OR($C889=0,$C889=2,$C889=3,$C889=4)</formula>
    </cfRule>
    <cfRule type="expression" dxfId="217" priority="226" stopIfTrue="1">
      <formula>AND(TIPOORCAMENTO="Licitado",$C889&lt;&gt;"L",$C889&lt;&gt;-1)</formula>
    </cfRule>
  </conditionalFormatting>
  <conditionalFormatting sqref="A889 D889 I889:J889">
    <cfRule type="expression" dxfId="216" priority="217" stopIfTrue="1">
      <formula>$C889=1</formula>
    </cfRule>
    <cfRule type="expression" dxfId="215" priority="218" stopIfTrue="1">
      <formula>OR($C889=0,$C889=2,$C889=3,$C889=4)</formula>
    </cfRule>
  </conditionalFormatting>
  <conditionalFormatting sqref="H889">
    <cfRule type="expression" dxfId="214" priority="219" stopIfTrue="1">
      <formula>$C889=1</formula>
    </cfRule>
    <cfRule type="expression" dxfId="213" priority="220" stopIfTrue="1">
      <formula>OR($C889=0,$C889=2,$C889=3,$C889=4)</formula>
    </cfRule>
    <cfRule type="expression" dxfId="212" priority="221" stopIfTrue="1">
      <formula>AND(TIPOORCAMENTO="Licitado",$C889&lt;&gt;"L",$C889&lt;&gt;-1)</formula>
    </cfRule>
  </conditionalFormatting>
  <conditionalFormatting sqref="B889:C889 E889:F889">
    <cfRule type="expression" dxfId="211" priority="222" stopIfTrue="1">
      <formula>$C889=1</formula>
    </cfRule>
    <cfRule type="expression" dxfId="210" priority="223" stopIfTrue="1">
      <formula>OR($C889=0,$C889=2,$C889=3,$C889=4)</formula>
    </cfRule>
  </conditionalFormatting>
  <conditionalFormatting sqref="A886 D886 I886:J886">
    <cfRule type="expression" dxfId="209" priority="206" stopIfTrue="1">
      <formula>$C886=1</formula>
    </cfRule>
    <cfRule type="expression" dxfId="208" priority="207" stopIfTrue="1">
      <formula>OR($C886=0,$C886=2,$C886=3,$C886=4)</formula>
    </cfRule>
  </conditionalFormatting>
  <conditionalFormatting sqref="H886">
    <cfRule type="expression" dxfId="207" priority="208" stopIfTrue="1">
      <formula>$C886=1</formula>
    </cfRule>
    <cfRule type="expression" dxfId="206" priority="209" stopIfTrue="1">
      <formula>OR($C886=0,$C886=2,$C886=3,$C886=4)</formula>
    </cfRule>
    <cfRule type="expression" dxfId="205" priority="210" stopIfTrue="1">
      <formula>AND(TIPOORCAMENTO="Licitado",$C886&lt;&gt;"L",$C886&lt;&gt;-1)</formula>
    </cfRule>
  </conditionalFormatting>
  <conditionalFormatting sqref="C886 E886:F886">
    <cfRule type="expression" dxfId="204" priority="211" stopIfTrue="1">
      <formula>$C886=1</formula>
    </cfRule>
    <cfRule type="expression" dxfId="203" priority="212" stopIfTrue="1">
      <formula>OR($C886=0,$C886=2,$C886=3,$C886=4)</formula>
    </cfRule>
  </conditionalFormatting>
  <conditionalFormatting sqref="B886">
    <cfRule type="expression" dxfId="202" priority="204" stopIfTrue="1">
      <formula>$C886=1</formula>
    </cfRule>
    <cfRule type="expression" dxfId="201" priority="205" stopIfTrue="1">
      <formula>OR($C886=0,$C886=2,$C886=3,$C886=4)</formula>
    </cfRule>
  </conditionalFormatting>
  <conditionalFormatting sqref="G886">
    <cfRule type="expression" dxfId="200" priority="201" stopIfTrue="1">
      <formula>$C886=1</formula>
    </cfRule>
    <cfRule type="expression" dxfId="199" priority="202" stopIfTrue="1">
      <formula>OR($C886=0,$C886=2,$C886=3,$C886=4)</formula>
    </cfRule>
    <cfRule type="expression" dxfId="198" priority="203" stopIfTrue="1">
      <formula>AND(TIPOORCAMENTO="Licitado",$C886&lt;&gt;"L",$C886&lt;&gt;-1)</formula>
    </cfRule>
  </conditionalFormatting>
  <conditionalFormatting sqref="A887 D887 I887:J887">
    <cfRule type="expression" dxfId="197" priority="194" stopIfTrue="1">
      <formula>$C887=1</formula>
    </cfRule>
    <cfRule type="expression" dxfId="196" priority="195" stopIfTrue="1">
      <formula>OR($C887=0,$C887=2,$C887=3,$C887=4)</formula>
    </cfRule>
  </conditionalFormatting>
  <conditionalFormatting sqref="H887">
    <cfRule type="expression" dxfId="195" priority="196" stopIfTrue="1">
      <formula>$C887=1</formula>
    </cfRule>
    <cfRule type="expression" dxfId="194" priority="197" stopIfTrue="1">
      <formula>OR($C887=0,$C887=2,$C887=3,$C887=4)</formula>
    </cfRule>
    <cfRule type="expression" dxfId="193" priority="198" stopIfTrue="1">
      <formula>AND(TIPOORCAMENTO="Licitado",$C887&lt;&gt;"L",$C887&lt;&gt;-1)</formula>
    </cfRule>
  </conditionalFormatting>
  <conditionalFormatting sqref="C887 E887:F887">
    <cfRule type="expression" dxfId="192" priority="199" stopIfTrue="1">
      <formula>$C887=1</formula>
    </cfRule>
    <cfRule type="expression" dxfId="191" priority="200" stopIfTrue="1">
      <formula>OR($C887=0,$C887=2,$C887=3,$C887=4)</formula>
    </cfRule>
  </conditionalFormatting>
  <conditionalFormatting sqref="B887">
    <cfRule type="expression" dxfId="190" priority="192" stopIfTrue="1">
      <formula>$C887=1</formula>
    </cfRule>
    <cfRule type="expression" dxfId="189" priority="193" stopIfTrue="1">
      <formula>OR($C887=0,$C887=2,$C887=3,$C887=4)</formula>
    </cfRule>
  </conditionalFormatting>
  <conditionalFormatting sqref="G887">
    <cfRule type="expression" dxfId="188" priority="189" stopIfTrue="1">
      <formula>$C887=1</formula>
    </cfRule>
    <cfRule type="expression" dxfId="187" priority="190" stopIfTrue="1">
      <formula>OR($C887=0,$C887=2,$C887=3,$C887=4)</formula>
    </cfRule>
    <cfRule type="expression" dxfId="186" priority="191" stopIfTrue="1">
      <formula>AND(TIPOORCAMENTO="Licitado",$C887&lt;&gt;"L",$C887&lt;&gt;-1)</formula>
    </cfRule>
  </conditionalFormatting>
  <conditionalFormatting sqref="A888 D888 I888:J888">
    <cfRule type="expression" dxfId="185" priority="182" stopIfTrue="1">
      <formula>$C888=1</formula>
    </cfRule>
    <cfRule type="expression" dxfId="184" priority="183" stopIfTrue="1">
      <formula>OR($C888=0,$C888=2,$C888=3,$C888=4)</formula>
    </cfRule>
  </conditionalFormatting>
  <conditionalFormatting sqref="H888">
    <cfRule type="expression" dxfId="183" priority="184" stopIfTrue="1">
      <formula>$C888=1</formula>
    </cfRule>
    <cfRule type="expression" dxfId="182" priority="185" stopIfTrue="1">
      <formula>OR($C888=0,$C888=2,$C888=3,$C888=4)</formula>
    </cfRule>
    <cfRule type="expression" dxfId="181" priority="186" stopIfTrue="1">
      <formula>AND(TIPOORCAMENTO="Licitado",$C888&lt;&gt;"L",$C888&lt;&gt;-1)</formula>
    </cfRule>
  </conditionalFormatting>
  <conditionalFormatting sqref="C888 E888:F888">
    <cfRule type="expression" dxfId="180" priority="187" stopIfTrue="1">
      <formula>$C888=1</formula>
    </cfRule>
    <cfRule type="expression" dxfId="179" priority="188" stopIfTrue="1">
      <formula>OR($C888=0,$C888=2,$C888=3,$C888=4)</formula>
    </cfRule>
  </conditionalFormatting>
  <conditionalFormatting sqref="B888">
    <cfRule type="expression" dxfId="178" priority="180" stopIfTrue="1">
      <formula>$C888=1</formula>
    </cfRule>
    <cfRule type="expression" dxfId="177" priority="181" stopIfTrue="1">
      <formula>OR($C888=0,$C888=2,$C888=3,$C888=4)</formula>
    </cfRule>
  </conditionalFormatting>
  <conditionalFormatting sqref="G888">
    <cfRule type="expression" dxfId="176" priority="177" stopIfTrue="1">
      <formula>$C888=1</formula>
    </cfRule>
    <cfRule type="expression" dxfId="175" priority="178" stopIfTrue="1">
      <formula>OR($C888=0,$C888=2,$C888=3,$C888=4)</formula>
    </cfRule>
    <cfRule type="expression" dxfId="174" priority="179" stopIfTrue="1">
      <formula>AND(TIPOORCAMENTO="Licitado",$C888&lt;&gt;"L",$C888&lt;&gt;-1)</formula>
    </cfRule>
  </conditionalFormatting>
  <conditionalFormatting sqref="A890 D890 I890:J890">
    <cfRule type="expression" dxfId="173" priority="170" stopIfTrue="1">
      <formula>$C890=1</formula>
    </cfRule>
    <cfRule type="expression" dxfId="172" priority="171" stopIfTrue="1">
      <formula>OR($C890=0,$C890=2,$C890=3,$C890=4)</formula>
    </cfRule>
  </conditionalFormatting>
  <conditionalFormatting sqref="H890">
    <cfRule type="expression" dxfId="171" priority="172" stopIfTrue="1">
      <formula>$C890=1</formula>
    </cfRule>
    <cfRule type="expression" dxfId="170" priority="173" stopIfTrue="1">
      <formula>OR($C890=0,$C890=2,$C890=3,$C890=4)</formula>
    </cfRule>
    <cfRule type="expression" dxfId="169" priority="174" stopIfTrue="1">
      <formula>AND(TIPOORCAMENTO="Licitado",$C890&lt;&gt;"L",$C890&lt;&gt;-1)</formula>
    </cfRule>
  </conditionalFormatting>
  <conditionalFormatting sqref="C890 E890:F890">
    <cfRule type="expression" dxfId="168" priority="175" stopIfTrue="1">
      <formula>$C890=1</formula>
    </cfRule>
    <cfRule type="expression" dxfId="167" priority="176" stopIfTrue="1">
      <formula>OR($C890=0,$C890=2,$C890=3,$C890=4)</formula>
    </cfRule>
  </conditionalFormatting>
  <conditionalFormatting sqref="B890">
    <cfRule type="expression" dxfId="166" priority="168" stopIfTrue="1">
      <formula>$C890=1</formula>
    </cfRule>
    <cfRule type="expression" dxfId="165" priority="169" stopIfTrue="1">
      <formula>OR($C890=0,$C890=2,$C890=3,$C890=4)</formula>
    </cfRule>
  </conditionalFormatting>
  <conditionalFormatting sqref="G890">
    <cfRule type="expression" dxfId="164" priority="165" stopIfTrue="1">
      <formula>$C890=1</formula>
    </cfRule>
    <cfRule type="expression" dxfId="163" priority="166" stopIfTrue="1">
      <formula>OR($C890=0,$C890=2,$C890=3,$C890=4)</formula>
    </cfRule>
    <cfRule type="expression" dxfId="162" priority="167" stopIfTrue="1">
      <formula>AND(TIPOORCAMENTO="Licitado",$C890&lt;&gt;"L",$C890&lt;&gt;-1)</formula>
    </cfRule>
  </conditionalFormatting>
  <conditionalFormatting sqref="A891 D891 I891:J891">
    <cfRule type="expression" dxfId="161" priority="158" stopIfTrue="1">
      <formula>$C891=1</formula>
    </cfRule>
    <cfRule type="expression" dxfId="160" priority="159" stopIfTrue="1">
      <formula>OR($C891=0,$C891=2,$C891=3,$C891=4)</formula>
    </cfRule>
  </conditionalFormatting>
  <conditionalFormatting sqref="H891">
    <cfRule type="expression" dxfId="159" priority="160" stopIfTrue="1">
      <formula>$C891=1</formula>
    </cfRule>
    <cfRule type="expression" dxfId="158" priority="161" stopIfTrue="1">
      <formula>OR($C891=0,$C891=2,$C891=3,$C891=4)</formula>
    </cfRule>
    <cfRule type="expression" dxfId="157" priority="162" stopIfTrue="1">
      <formula>AND(TIPOORCAMENTO="Licitado",$C891&lt;&gt;"L",$C891&lt;&gt;-1)</formula>
    </cfRule>
  </conditionalFormatting>
  <conditionalFormatting sqref="C891 E891:F891">
    <cfRule type="expression" dxfId="156" priority="163" stopIfTrue="1">
      <formula>$C891=1</formula>
    </cfRule>
    <cfRule type="expression" dxfId="155" priority="164" stopIfTrue="1">
      <formula>OR($C891=0,$C891=2,$C891=3,$C891=4)</formula>
    </cfRule>
  </conditionalFormatting>
  <conditionalFormatting sqref="B891">
    <cfRule type="expression" dxfId="154" priority="156" stopIfTrue="1">
      <formula>$C891=1</formula>
    </cfRule>
    <cfRule type="expression" dxfId="153" priority="157" stopIfTrue="1">
      <formula>OR($C891=0,$C891=2,$C891=3,$C891=4)</formula>
    </cfRule>
  </conditionalFormatting>
  <conditionalFormatting sqref="G891">
    <cfRule type="expression" dxfId="152" priority="153" stopIfTrue="1">
      <formula>$C891=1</formula>
    </cfRule>
    <cfRule type="expression" dxfId="151" priority="154" stopIfTrue="1">
      <formula>OR($C891=0,$C891=2,$C891=3,$C891=4)</formula>
    </cfRule>
    <cfRule type="expression" dxfId="150" priority="155" stopIfTrue="1">
      <formula>AND(TIPOORCAMENTO="Licitado",$C891&lt;&gt;"L",$C891&lt;&gt;-1)</formula>
    </cfRule>
  </conditionalFormatting>
  <conditionalFormatting sqref="A892 D892 I892:J892">
    <cfRule type="expression" dxfId="149" priority="146" stopIfTrue="1">
      <formula>$C892=1</formula>
    </cfRule>
    <cfRule type="expression" dxfId="148" priority="147" stopIfTrue="1">
      <formula>OR($C892=0,$C892=2,$C892=3,$C892=4)</formula>
    </cfRule>
  </conditionalFormatting>
  <conditionalFormatting sqref="H892">
    <cfRule type="expression" dxfId="147" priority="148" stopIfTrue="1">
      <formula>$C892=1</formula>
    </cfRule>
    <cfRule type="expression" dxfId="146" priority="149" stopIfTrue="1">
      <formula>OR($C892=0,$C892=2,$C892=3,$C892=4)</formula>
    </cfRule>
    <cfRule type="expression" dxfId="145" priority="150" stopIfTrue="1">
      <formula>AND(TIPOORCAMENTO="Licitado",$C892&lt;&gt;"L",$C892&lt;&gt;-1)</formula>
    </cfRule>
  </conditionalFormatting>
  <conditionalFormatting sqref="C892 E892:F892">
    <cfRule type="expression" dxfId="144" priority="151" stopIfTrue="1">
      <formula>$C892=1</formula>
    </cfRule>
    <cfRule type="expression" dxfId="143" priority="152" stopIfTrue="1">
      <formula>OR($C892=0,$C892=2,$C892=3,$C892=4)</formula>
    </cfRule>
  </conditionalFormatting>
  <conditionalFormatting sqref="B892">
    <cfRule type="expression" dxfId="142" priority="144" stopIfTrue="1">
      <formula>$C892=1</formula>
    </cfRule>
    <cfRule type="expression" dxfId="141" priority="145" stopIfTrue="1">
      <formula>OR($C892=0,$C892=2,$C892=3,$C892=4)</formula>
    </cfRule>
  </conditionalFormatting>
  <conditionalFormatting sqref="G892">
    <cfRule type="expression" dxfId="140" priority="141" stopIfTrue="1">
      <formula>$C892=1</formula>
    </cfRule>
    <cfRule type="expression" dxfId="139" priority="142" stopIfTrue="1">
      <formula>OR($C892=0,$C892=2,$C892=3,$C892=4)</formula>
    </cfRule>
    <cfRule type="expression" dxfId="138" priority="143" stopIfTrue="1">
      <formula>AND(TIPOORCAMENTO="Licitado",$C892&lt;&gt;"L",$C892&lt;&gt;-1)</formula>
    </cfRule>
  </conditionalFormatting>
  <conditionalFormatting sqref="A893 D893 I893:J893 A895">
    <cfRule type="expression" dxfId="137" priority="134" stopIfTrue="1">
      <formula>$C893=1</formula>
    </cfRule>
    <cfRule type="expression" dxfId="136" priority="135" stopIfTrue="1">
      <formula>OR($C893=0,$C893=2,$C893=3,$C893=4)</formula>
    </cfRule>
  </conditionalFormatting>
  <conditionalFormatting sqref="H893">
    <cfRule type="expression" dxfId="135" priority="136" stopIfTrue="1">
      <formula>$C893=1</formula>
    </cfRule>
    <cfRule type="expression" dxfId="134" priority="137" stopIfTrue="1">
      <formula>OR($C893=0,$C893=2,$C893=3,$C893=4)</formula>
    </cfRule>
    <cfRule type="expression" dxfId="133" priority="138" stopIfTrue="1">
      <formula>AND(TIPOORCAMENTO="Licitado",$C893&lt;&gt;"L",$C893&lt;&gt;-1)</formula>
    </cfRule>
  </conditionalFormatting>
  <conditionalFormatting sqref="C893 E893:F893">
    <cfRule type="expression" dxfId="132" priority="139" stopIfTrue="1">
      <formula>$C893=1</formula>
    </cfRule>
    <cfRule type="expression" dxfId="131" priority="140" stopIfTrue="1">
      <formula>OR($C893=0,$C893=2,$C893=3,$C893=4)</formula>
    </cfRule>
  </conditionalFormatting>
  <conditionalFormatting sqref="B893">
    <cfRule type="expression" dxfId="130" priority="132" stopIfTrue="1">
      <formula>$C893=1</formula>
    </cfRule>
    <cfRule type="expression" dxfId="129" priority="133" stopIfTrue="1">
      <formula>OR($C893=0,$C893=2,$C893=3,$C893=4)</formula>
    </cfRule>
  </conditionalFormatting>
  <conditionalFormatting sqref="G893">
    <cfRule type="expression" dxfId="128" priority="129" stopIfTrue="1">
      <formula>$C893=1</formula>
    </cfRule>
    <cfRule type="expression" dxfId="127" priority="130" stopIfTrue="1">
      <formula>OR($C893=0,$C893=2,$C893=3,$C893=4)</formula>
    </cfRule>
    <cfRule type="expression" dxfId="126" priority="131" stopIfTrue="1">
      <formula>AND(TIPOORCAMENTO="Licitado",$C893&lt;&gt;"L",$C893&lt;&gt;-1)</formula>
    </cfRule>
  </conditionalFormatting>
  <conditionalFormatting sqref="A894 D894 I894:J894">
    <cfRule type="expression" dxfId="125" priority="122" stopIfTrue="1">
      <formula>$C894=1</formula>
    </cfRule>
    <cfRule type="expression" dxfId="124" priority="123" stopIfTrue="1">
      <formula>OR($C894=0,$C894=2,$C894=3,$C894=4)</formula>
    </cfRule>
  </conditionalFormatting>
  <conditionalFormatting sqref="H894">
    <cfRule type="expression" dxfId="123" priority="124" stopIfTrue="1">
      <formula>$C894=1</formula>
    </cfRule>
    <cfRule type="expression" dxfId="122" priority="125" stopIfTrue="1">
      <formula>OR($C894=0,$C894=2,$C894=3,$C894=4)</formula>
    </cfRule>
    <cfRule type="expression" dxfId="121" priority="126" stopIfTrue="1">
      <formula>AND(TIPOORCAMENTO="Licitado",$C894&lt;&gt;"L",$C894&lt;&gt;-1)</formula>
    </cfRule>
  </conditionalFormatting>
  <conditionalFormatting sqref="C894 E894:F894">
    <cfRule type="expression" dxfId="120" priority="127" stopIfTrue="1">
      <formula>$C894=1</formula>
    </cfRule>
    <cfRule type="expression" dxfId="119" priority="128" stopIfTrue="1">
      <formula>OR($C894=0,$C894=2,$C894=3,$C894=4)</formula>
    </cfRule>
  </conditionalFormatting>
  <conditionalFormatting sqref="B894">
    <cfRule type="expression" dxfId="118" priority="120" stopIfTrue="1">
      <formula>$C894=1</formula>
    </cfRule>
    <cfRule type="expression" dxfId="117" priority="121" stopIfTrue="1">
      <formula>OR($C894=0,$C894=2,$C894=3,$C894=4)</formula>
    </cfRule>
  </conditionalFormatting>
  <conditionalFormatting sqref="G894">
    <cfRule type="expression" dxfId="116" priority="117" stopIfTrue="1">
      <formula>$C894=1</formula>
    </cfRule>
    <cfRule type="expression" dxfId="115" priority="118" stopIfTrue="1">
      <formula>OR($C894=0,$C894=2,$C894=3,$C894=4)</formula>
    </cfRule>
    <cfRule type="expression" dxfId="114" priority="119" stopIfTrue="1">
      <formula>AND(TIPOORCAMENTO="Licitado",$C894&lt;&gt;"L",$C894&lt;&gt;-1)</formula>
    </cfRule>
  </conditionalFormatting>
  <conditionalFormatting sqref="D895 I895:J895">
    <cfRule type="expression" dxfId="113" priority="110" stopIfTrue="1">
      <formula>$C895=1</formula>
    </cfRule>
    <cfRule type="expression" dxfId="112" priority="111" stopIfTrue="1">
      <formula>OR($C895=0,$C895=2,$C895=3,$C895=4)</formula>
    </cfRule>
  </conditionalFormatting>
  <conditionalFormatting sqref="H895">
    <cfRule type="expression" dxfId="111" priority="112" stopIfTrue="1">
      <formula>$C895=1</formula>
    </cfRule>
    <cfRule type="expression" dxfId="110" priority="113" stopIfTrue="1">
      <formula>OR($C895=0,$C895=2,$C895=3,$C895=4)</formula>
    </cfRule>
    <cfRule type="expression" dxfId="109" priority="114" stopIfTrue="1">
      <formula>AND(TIPOORCAMENTO="Licitado",$C895&lt;&gt;"L",$C895&lt;&gt;-1)</formula>
    </cfRule>
  </conditionalFormatting>
  <conditionalFormatting sqref="C895 E895:F895">
    <cfRule type="expression" dxfId="108" priority="115" stopIfTrue="1">
      <formula>$C895=1</formula>
    </cfRule>
    <cfRule type="expression" dxfId="107" priority="116" stopIfTrue="1">
      <formula>OR($C895=0,$C895=2,$C895=3,$C895=4)</formula>
    </cfRule>
  </conditionalFormatting>
  <conditionalFormatting sqref="B895">
    <cfRule type="expression" dxfId="106" priority="108" stopIfTrue="1">
      <formula>$C895=1</formula>
    </cfRule>
    <cfRule type="expression" dxfId="105" priority="109" stopIfTrue="1">
      <formula>OR($C895=0,$C895=2,$C895=3,$C895=4)</formula>
    </cfRule>
  </conditionalFormatting>
  <conditionalFormatting sqref="G895">
    <cfRule type="expression" dxfId="104" priority="105" stopIfTrue="1">
      <formula>$C895=1</formula>
    </cfRule>
    <cfRule type="expression" dxfId="103" priority="106" stopIfTrue="1">
      <formula>OR($C895=0,$C895=2,$C895=3,$C895=4)</formula>
    </cfRule>
    <cfRule type="expression" dxfId="102" priority="107" stopIfTrue="1">
      <formula>AND(TIPOORCAMENTO="Licitado",$C895&lt;&gt;"L",$C895&lt;&gt;-1)</formula>
    </cfRule>
  </conditionalFormatting>
  <conditionalFormatting sqref="D10">
    <cfRule type="expression" dxfId="101" priority="103" stopIfTrue="1">
      <formula>$C10=1</formula>
    </cfRule>
    <cfRule type="expression" dxfId="100" priority="104" stopIfTrue="1">
      <formula>OR($C10=0,$C10=2,$C10=3,$C10=4)</formula>
    </cfRule>
  </conditionalFormatting>
  <conditionalFormatting sqref="A896:A900">
    <cfRule type="expression" dxfId="99" priority="101" stopIfTrue="1">
      <formula>$C896=1</formula>
    </cfRule>
    <cfRule type="expression" dxfId="98" priority="102" stopIfTrue="1">
      <formula>OR($C896=0,$C896=2,$C896=3,$C896=4)</formula>
    </cfRule>
  </conditionalFormatting>
  <conditionalFormatting sqref="D896:D900 I896:J900">
    <cfRule type="expression" dxfId="97" priority="94" stopIfTrue="1">
      <formula>$C896=1</formula>
    </cfRule>
    <cfRule type="expression" dxfId="96" priority="95" stopIfTrue="1">
      <formula>OR($C896=0,$C896=2,$C896=3,$C896=4)</formula>
    </cfRule>
  </conditionalFormatting>
  <conditionalFormatting sqref="H896:H900">
    <cfRule type="expression" dxfId="95" priority="96" stopIfTrue="1">
      <formula>$C896=1</formula>
    </cfRule>
    <cfRule type="expression" dxfId="94" priority="97" stopIfTrue="1">
      <formula>OR($C896=0,$C896=2,$C896=3,$C896=4)</formula>
    </cfRule>
    <cfRule type="expression" dxfId="93" priority="98" stopIfTrue="1">
      <formula>AND(TIPOORCAMENTO="Licitado",$C896&lt;&gt;"L",$C896&lt;&gt;-1)</formula>
    </cfRule>
  </conditionalFormatting>
  <conditionalFormatting sqref="C896:C900 E896:F900">
    <cfRule type="expression" dxfId="92" priority="99" stopIfTrue="1">
      <formula>$C896=1</formula>
    </cfRule>
    <cfRule type="expression" dxfId="91" priority="100" stopIfTrue="1">
      <formula>OR($C896=0,$C896=2,$C896=3,$C896=4)</formula>
    </cfRule>
  </conditionalFormatting>
  <conditionalFormatting sqref="B896:B900">
    <cfRule type="expression" dxfId="90" priority="92" stopIfTrue="1">
      <formula>$C896=1</formula>
    </cfRule>
    <cfRule type="expression" dxfId="89" priority="93" stopIfTrue="1">
      <formula>OR($C896=0,$C896=2,$C896=3,$C896=4)</formula>
    </cfRule>
  </conditionalFormatting>
  <conditionalFormatting sqref="G896:G900">
    <cfRule type="expression" dxfId="88" priority="89" stopIfTrue="1">
      <formula>$C896=1</formula>
    </cfRule>
    <cfRule type="expression" dxfId="87" priority="90" stopIfTrue="1">
      <formula>OR($C896=0,$C896=2,$C896=3,$C896=4)</formula>
    </cfRule>
    <cfRule type="expression" dxfId="86" priority="91" stopIfTrue="1">
      <formula>AND(TIPOORCAMENTO="Licitado",$C896&lt;&gt;"L",$C896&lt;&gt;-1)</formula>
    </cfRule>
  </conditionalFormatting>
  <conditionalFormatting sqref="A901 A910 A919 A928 A937 A946 A955 A964 A973 A982 A991 A1000 A1009 A1018 A1027 A1036 A1045 A1054 A1063 A1072 A1081 A1090 A1099 A1108 A1117 A1126 A1135 A1144 A1153 A1162 D901 D910 D919 D928 D937 D946 D955 D964 D973 D982 D991 D1000 D1009 D1018 D1027 D1036 D1045 D1054 D1063 D1072 D1081 D1090 D1099 D1108 D1117 D1126 D1135 D1144 D1153 D1162 I901:J901 I910:J910 I919:J919 I928:J928 I937:J937 I946:J946 I955:J955 I964:J964 I973:J973 I982:J982 I991:J991 I1000:J1000 I1009:J1009 I1018:J1018 I1027:J1027 I1036:J1036 I1045:J1045 I1054:J1054 I1063:J1063 I1072:J1072 I1081:J1081 I1090:J1090 I1099:J1099 I1108:J1108 I1117:J1117 I1126:J1126 I1135:J1135 I1144:J1144 I1153:J1153 I1162:J1162">
    <cfRule type="expression" dxfId="85" priority="80" stopIfTrue="1">
      <formula>$C901=1</formula>
    </cfRule>
    <cfRule type="expression" dxfId="84" priority="81" stopIfTrue="1">
      <formula>OR($C901=0,$C901=2,$C901=3,$C901=4)</formula>
    </cfRule>
  </conditionalFormatting>
  <conditionalFormatting sqref="H901 H910 H919 H928 H937 H946 H955 H964 H973 H982 H991 H1000 H1009 H1018 H1027 H1036 H1045 H1054 H1063 H1072 H1081 H1090 H1099 H1108 H1117 H1126 H1135 H1144 H1153 H1162">
    <cfRule type="expression" dxfId="83" priority="82" stopIfTrue="1">
      <formula>$C901=1</formula>
    </cfRule>
    <cfRule type="expression" dxfId="82" priority="83" stopIfTrue="1">
      <formula>OR($C901=0,$C901=2,$C901=3,$C901=4)</formula>
    </cfRule>
    <cfRule type="expression" dxfId="81" priority="84" stopIfTrue="1">
      <formula>AND(TIPOORCAMENTO="Licitado",$C901&lt;&gt;"L",$C901&lt;&gt;-1)</formula>
    </cfRule>
  </conditionalFormatting>
  <conditionalFormatting sqref="C901 C910 C919 C928 C937 C946 C955 C964 C973 C982 C991 C1000 C1009 C1018 C1027 C1036 C1045 C1054 C1063 C1072 C1081 C1090 C1099 C1108 C1117 C1126 C1135 C1144 C1153 C1162 E901:F901 E910:F910 E919:F919 E928:F928 E937:F937 E946:F946 E955:F955 E964:F964 E973:F973 E982:F982 E991:F991 E1000:F1000 E1009:F1009 E1018:F1018 E1027:F1027 E1036:F1036 E1045:F1045 E1054:F1054 E1063:F1063 E1072:F1072 E1081:F1081 E1090:F1090 E1099:F1099 E1108:F1108 E1117:F1117 E1126:F1126 E1135:F1135 E1144:F1144 E1153:F1153 E1162:F1162">
    <cfRule type="expression" dxfId="80" priority="85" stopIfTrue="1">
      <formula>$C901=1</formula>
    </cfRule>
    <cfRule type="expression" dxfId="79" priority="86" stopIfTrue="1">
      <formula>OR($C901=0,$C901=2,$C901=3,$C901=4)</formula>
    </cfRule>
  </conditionalFormatting>
  <conditionalFormatting sqref="B901 B910 B919 B928 B937 B946 B955 B964 B973 B982 B991 B1000 B1009 B1018 B1027 B1036 B1045 B1054 B1063 B1072 B1081 B1090 B1099 B1108 B1117 B1126 B1135 B1144 B1153 B1162">
    <cfRule type="expression" dxfId="78" priority="78" stopIfTrue="1">
      <formula>$C901=1</formula>
    </cfRule>
    <cfRule type="expression" dxfId="77" priority="79" stopIfTrue="1">
      <formula>OR($C901=0,$C901=2,$C901=3,$C901=4)</formula>
    </cfRule>
  </conditionalFormatting>
  <conditionalFormatting sqref="G901 G910 G919 G928 G937 G946 G955 G964 G973 G982 G991 G1000 G1009 G1018 G1027 G1036 G1045 G1054 G1063 G1072 G1081 G1090 G1099 G1108 G1117 G1126 G1135 G1144 G1153 G1162">
    <cfRule type="expression" dxfId="76" priority="75" stopIfTrue="1">
      <formula>$C901=1</formula>
    </cfRule>
    <cfRule type="expression" dxfId="75" priority="76" stopIfTrue="1">
      <formula>OR($C901=0,$C901=2,$C901=3,$C901=4)</formula>
    </cfRule>
    <cfRule type="expression" dxfId="74" priority="77" stopIfTrue="1">
      <formula>AND(TIPOORCAMENTO="Licitado",$C901&lt;&gt;"L",$C901&lt;&gt;-1)</formula>
    </cfRule>
  </conditionalFormatting>
  <conditionalFormatting sqref="A902 A911 A920 A929 A938 A947 A956 A965 A974 A983 A992 A1001 A1010 A1019 A1028 A1037 A1046 A1055 A1064 A1073 A1082 A1091 A1100 A1109 A1118 A1127 A1136 A1145 A1154 A1163 D902 D911 D920 D929 D938 D947 D956 D965 D974 D983 D992 D1001 D1010 D1019 D1028 D1037 D1046 D1055 D1064 D1073 D1082 D1091 D1100 D1109 D1118 D1127 D1136 D1145 D1154 D1163 I902:J902 I911:J911 I920:J920 I929:J929 I938:J938 I947:J947 I956:J956 I965:J965 I974:J974 I983:J983 I992:J992 I1001:J1001 I1010:J1010 I1019:J1019 I1028:J1028 I1037:J1037 I1046:J1046 I1055:J1055 I1064:J1064 I1073:J1073 I1082:J1082 I1091:J1091 I1100:J1100 I1109:J1109 I1118:J1118 I1127:J1127 I1136:J1136 I1145:J1145 I1154:J1154 I1163:J1163">
    <cfRule type="expression" dxfId="73" priority="68" stopIfTrue="1">
      <formula>$C902=1</formula>
    </cfRule>
    <cfRule type="expression" dxfId="72" priority="69" stopIfTrue="1">
      <formula>OR($C902=0,$C902=2,$C902=3,$C902=4)</formula>
    </cfRule>
  </conditionalFormatting>
  <conditionalFormatting sqref="H902 H911 H920 H929 H938 H947 H956 H965 H974 H983 H992 H1001 H1010 H1019 H1028 H1037 H1046 H1055 H1064 H1073 H1082 H1091 H1100 H1109 H1118 H1127 H1136 H1145 H1154 H1163">
    <cfRule type="expression" dxfId="71" priority="70" stopIfTrue="1">
      <formula>$C902=1</formula>
    </cfRule>
    <cfRule type="expression" dxfId="70" priority="71" stopIfTrue="1">
      <formula>OR($C902=0,$C902=2,$C902=3,$C902=4)</formula>
    </cfRule>
    <cfRule type="expression" dxfId="69" priority="72" stopIfTrue="1">
      <formula>AND(TIPOORCAMENTO="Licitado",$C902&lt;&gt;"L",$C902&lt;&gt;-1)</formula>
    </cfRule>
  </conditionalFormatting>
  <conditionalFormatting sqref="C902 C911 C920 C929 C938 C947 C956 C965 C974 C983 C992 C1001 C1010 C1019 C1028 C1037 C1046 C1055 C1064 C1073 C1082 C1091 C1100 C1109 C1118 C1127 C1136 C1145 C1154 C1163 E902:F902 E911:F911 E920:F920 E929:F929 E938:F938 E947:F947 E956:F956 E965:F965 E974:F974 E983:F983 E992:F992 E1001:F1001 E1010:F1010 E1019:F1019 E1028:F1028 E1037:F1037 E1046:F1046 E1055:F1055 E1064:F1064 E1073:F1073 E1082:F1082 E1091:F1091 E1100:F1100 E1109:F1109 E1118:F1118 E1127:F1127 E1136:F1136 E1145:F1145 E1154:F1154 E1163:F1163">
    <cfRule type="expression" dxfId="68" priority="73" stopIfTrue="1">
      <formula>$C902=1</formula>
    </cfRule>
    <cfRule type="expression" dxfId="67" priority="74" stopIfTrue="1">
      <formula>OR($C902=0,$C902=2,$C902=3,$C902=4)</formula>
    </cfRule>
  </conditionalFormatting>
  <conditionalFormatting sqref="B902 B911 B920 B929 B938 B947 B956 B965 B974 B983 B992 B1001 B1010 B1019 B1028 B1037 B1046 B1055 B1064 B1073 B1082 B1091 B1100 B1109 B1118 B1127 B1136 B1145 B1154 B1163">
    <cfRule type="expression" dxfId="66" priority="66" stopIfTrue="1">
      <formula>$C902=1</formula>
    </cfRule>
    <cfRule type="expression" dxfId="65" priority="67" stopIfTrue="1">
      <formula>OR($C902=0,$C902=2,$C902=3,$C902=4)</formula>
    </cfRule>
  </conditionalFormatting>
  <conditionalFormatting sqref="G902 G911 G920 G929 G938 G947 G956 G965 G974 G983 G992 G1001 G1010 G1019 G1028 G1037 G1046 G1055 G1064 G1073 G1082 G1091 G1100 G1109 G1118 G1127 G1136 G1145 G1154 G1163">
    <cfRule type="expression" dxfId="64" priority="63" stopIfTrue="1">
      <formula>$C902=1</formula>
    </cfRule>
    <cfRule type="expression" dxfId="63" priority="64" stopIfTrue="1">
      <formula>OR($C902=0,$C902=2,$C902=3,$C902=4)</formula>
    </cfRule>
    <cfRule type="expression" dxfId="62" priority="65" stopIfTrue="1">
      <formula>AND(TIPOORCAMENTO="Licitado",$C902&lt;&gt;"L",$C902&lt;&gt;-1)</formula>
    </cfRule>
  </conditionalFormatting>
  <conditionalFormatting sqref="A903 A912 A921 A930 A939 A948 A957 A966 A975 A984 A993 A1002 A1011 A1020 A1029 A1038 A1047 A1056 A1065 A1074 A1083 A1092 A1101 A1110 A1119 A1128 A1137 A1146 A1155 D903 D912 D921 D930 D939 D948 D957 D966 D975 D984 D993 D1002 D1011 D1020 D1029 D1038 D1047 D1056 D1065 D1074 D1083 D1092 D1101 D1110 D1119 D1128 D1137 D1146 D1155 I903:J903 I912:J912 I921:J921 I930:J930 I939:J939 I948:J948 I957:J957 I966:J966 I975:J975 I984:J984 I993:J993 I1002:J1002 I1011:J1011 I1020:J1020 I1029:J1029 I1038:J1038 I1047:J1047 I1056:J1056 I1065:J1065 I1074:J1074 I1083:J1083 I1092:J1092 I1101:J1101 I1110:J1110 I1119:J1119 I1128:J1128 I1137:J1137 I1146:J1146 I1155:J1155 A905 A914 A923 A941 A950 A959 A968 A977 A986 A995 A1004 A1013 A1022 A1031 A1040 A1049 A1058 A1067 A1076 A1085 A1094 A1103 A1112 A1121 A1130 A1139 A1148 A1157">
    <cfRule type="expression" dxfId="61" priority="56" stopIfTrue="1">
      <formula>$C903=1</formula>
    </cfRule>
    <cfRule type="expression" dxfId="60" priority="57" stopIfTrue="1">
      <formula>OR($C903=0,$C903=2,$C903=3,$C903=4)</formula>
    </cfRule>
  </conditionalFormatting>
  <conditionalFormatting sqref="H903 H912 H921 H930 H939 H948 H957 H966 H975 H984 H993 H1002 H1011 H1020 H1029 H1038 H1047 H1056 H1065 H1074 H1083 H1092 H1101 H1110 H1119 H1128 H1137 H1146 H1155">
    <cfRule type="expression" dxfId="59" priority="58" stopIfTrue="1">
      <formula>$C903=1</formula>
    </cfRule>
    <cfRule type="expression" dxfId="58" priority="59" stopIfTrue="1">
      <formula>OR($C903=0,$C903=2,$C903=3,$C903=4)</formula>
    </cfRule>
    <cfRule type="expression" dxfId="57" priority="60" stopIfTrue="1">
      <formula>AND(TIPOORCAMENTO="Licitado",$C903&lt;&gt;"L",$C903&lt;&gt;-1)</formula>
    </cfRule>
  </conditionalFormatting>
  <conditionalFormatting sqref="C903 C912 C921 C930 C939 C948 C957 C966 C975 C984 C993 C1002 C1011 C1020 C1029 C1038 C1047 C1056 C1065 C1074 C1083 C1092 C1101 C1110 C1119 C1128 C1137 C1146 C1155 E903:F903 E912:F912 E921:F921 E930:F930 E939:F939 E948:F948 E957:F957 E966:F966 E975:F975 E984:F984 E993:F993 E1002:F1002 E1011:F1011 E1020:F1020 E1029:F1029 E1038:F1038 E1047:F1047 E1056:F1056 E1065:F1065 E1074:F1074 E1083:F1083 E1092:F1092 E1101:F1101 E1110:F1110 E1119:F1119 E1128:F1128 E1137:F1137 E1146:F1146 E1155:F1155">
    <cfRule type="expression" dxfId="56" priority="61" stopIfTrue="1">
      <formula>$C903=1</formula>
    </cfRule>
    <cfRule type="expression" dxfId="55" priority="62" stopIfTrue="1">
      <formula>OR($C903=0,$C903=2,$C903=3,$C903=4)</formula>
    </cfRule>
  </conditionalFormatting>
  <conditionalFormatting sqref="B903 B912 B921 B930 B939 B948 B957 B966 B975 B984 B993 B1002 B1011 B1020 B1029 B1038 B1047 B1056 B1065 B1074 B1083 B1092 B1101 B1110 B1119 B1128 B1137 B1146 B1155">
    <cfRule type="expression" dxfId="54" priority="54" stopIfTrue="1">
      <formula>$C903=1</formula>
    </cfRule>
    <cfRule type="expression" dxfId="53" priority="55" stopIfTrue="1">
      <formula>OR($C903=0,$C903=2,$C903=3,$C903=4)</formula>
    </cfRule>
  </conditionalFormatting>
  <conditionalFormatting sqref="G903 G912 G921 G930 G939 G948 G957 G966 G975 G984 G993 G1002 G1011 G1020 G1029 G1038 G1047 G1056 G1065 G1074 G1083 G1092 G1101 G1110 G1119 G1128 G1137 G1146 G1155">
    <cfRule type="expression" dxfId="52" priority="51" stopIfTrue="1">
      <formula>$C903=1</formula>
    </cfRule>
    <cfRule type="expression" dxfId="51" priority="52" stopIfTrue="1">
      <formula>OR($C903=0,$C903=2,$C903=3,$C903=4)</formula>
    </cfRule>
    <cfRule type="expression" dxfId="50" priority="53" stopIfTrue="1">
      <formula>AND(TIPOORCAMENTO="Licitado",$C903&lt;&gt;"L",$C903&lt;&gt;-1)</formula>
    </cfRule>
  </conditionalFormatting>
  <conditionalFormatting sqref="A904 A913 A922 A931 A940 A949 A958 A967 A976 A985 A994 A1003 A1012 A1021 A1030 A1039 A1048 A1057 A1066 A1075 A1084 A1093 A1102 A1111 A1120 A1129 A1138 A1147 A1156 D904 D913 D922 D931 D940 D949 D958 D967 D976 D985 D994 D1003 D1012 D1021 D1030 D1039 D1048 D1057 D1066 D1075 D1084 D1093 D1102 D1111 D1120 D1129 D1138 D1147 D1156 I904:J904 I913:J913 I922:J922 I931:J931 I940:J940 I949:J949 I958:J958 I967:J967 I976:J976 I985:J985 I994:J994 I1003:J1003 I1012:J1012 I1021:J1021 I1030:J1030 I1039:J1039 I1048:J1048 I1057:J1057 I1066:J1066 I1075:J1075 I1084:J1084 I1093:J1093 I1102:J1102 I1111:J1111 I1120:J1120 I1129:J1129 I1138:J1138 I1147:J1147 I1156:J1156">
    <cfRule type="expression" dxfId="49" priority="44" stopIfTrue="1">
      <formula>$C904=1</formula>
    </cfRule>
    <cfRule type="expression" dxfId="48" priority="45" stopIfTrue="1">
      <formula>OR($C904=0,$C904=2,$C904=3,$C904=4)</formula>
    </cfRule>
  </conditionalFormatting>
  <conditionalFormatting sqref="H904 H913 H922 H931 H940 H949 H958 H967 H976 H985 H994 H1003 H1012 H1021 H1030 H1039 H1048 H1057 H1066 H1075 H1084 H1093 H1102 H1111 H1120 H1129 H1138 H1147 H1156">
    <cfRule type="expression" dxfId="47" priority="46" stopIfTrue="1">
      <formula>$C904=1</formula>
    </cfRule>
    <cfRule type="expression" dxfId="46" priority="47" stopIfTrue="1">
      <formula>OR($C904=0,$C904=2,$C904=3,$C904=4)</formula>
    </cfRule>
    <cfRule type="expression" dxfId="45" priority="48" stopIfTrue="1">
      <formula>AND(TIPOORCAMENTO="Licitado",$C904&lt;&gt;"L",$C904&lt;&gt;-1)</formula>
    </cfRule>
  </conditionalFormatting>
  <conditionalFormatting sqref="C904 C913 C922 C931 C940 C949 C958 C967 C976 C985 C994 C1003 C1012 C1021 C1030 C1039 C1048 C1057 C1066 C1075 C1084 C1093 C1102 C1111 C1120 C1129 C1138 C1147 C1156 E904:F904 E913:F913 E922:F922 E931:F931 E940:F940 E949:F949 E958:F958 E967:F967 E976:F976 E985:F985 E994:F994 E1003:F1003 E1012:F1012 E1021:F1021 E1030:F1030 E1039:F1039 E1048:F1048 E1057:F1057 E1066:F1066 E1075:F1075 E1084:F1084 E1093:F1093 E1102:F1102 E1111:F1111 E1120:F1120 E1129:F1129 E1138:F1138 E1147:F1147 E1156:F1156">
    <cfRule type="expression" dxfId="44" priority="49" stopIfTrue="1">
      <formula>$C904=1</formula>
    </cfRule>
    <cfRule type="expression" dxfId="43" priority="50" stopIfTrue="1">
      <formula>OR($C904=0,$C904=2,$C904=3,$C904=4)</formula>
    </cfRule>
  </conditionalFormatting>
  <conditionalFormatting sqref="B904 B913 B922 B931 B940 B949 B958 B967 B976 B985 B994 B1003 B1012 B1021 B1030 B1039 B1048 B1057 B1066 B1075 B1084 B1093 B1102 B1111 B1120 B1129 B1138 B1147 B1156">
    <cfRule type="expression" dxfId="42" priority="42" stopIfTrue="1">
      <formula>$C904=1</formula>
    </cfRule>
    <cfRule type="expression" dxfId="41" priority="43" stopIfTrue="1">
      <formula>OR($C904=0,$C904=2,$C904=3,$C904=4)</formula>
    </cfRule>
  </conditionalFormatting>
  <conditionalFormatting sqref="G904 G913 G922 G931 G940 G949 G958 G967 G976 G985 G994 G1003 G1012 G1021 G1030 G1039 G1048 G1057 G1066 G1075 G1084 G1093 G1102 G1111 G1120 G1129 G1138 G1147 G1156">
    <cfRule type="expression" dxfId="40" priority="39" stopIfTrue="1">
      <formula>$C904=1</formula>
    </cfRule>
    <cfRule type="expression" dxfId="39" priority="40" stopIfTrue="1">
      <formula>OR($C904=0,$C904=2,$C904=3,$C904=4)</formula>
    </cfRule>
    <cfRule type="expression" dxfId="38" priority="41" stopIfTrue="1">
      <formula>AND(TIPOORCAMENTO="Licitado",$C904&lt;&gt;"L",$C904&lt;&gt;-1)</formula>
    </cfRule>
  </conditionalFormatting>
  <conditionalFormatting sqref="D905 D914 D923 D941 D950 D959 D968 D977 D986 D995 D1004 D1013 D1022 D1031 D1040 D1049 D1058 D1067 D1076 D1085 D1094 D1103 D1112 D1121 D1130 D1139 D1148 D1157 I905:J905 I914:J914 I923:J923 I941:J941 I950:J950 I959:J959 I968:J968 I977:J977 I986:J986 I995:J995 I1004:J1004 I1013:J1013 I1022:J1022 I1031:J1031 I1040:J1040 I1049:J1049 I1058:J1058 I1067:J1067 I1076:J1076 I1085:J1085 I1094:J1094 I1103:J1103 I1112:J1112 I1121:J1121 I1130:J1130 I1139:J1139 I1148:J1148 I1157:J1157">
    <cfRule type="expression" dxfId="37" priority="32" stopIfTrue="1">
      <formula>$C905=1</formula>
    </cfRule>
    <cfRule type="expression" dxfId="36" priority="33" stopIfTrue="1">
      <formula>OR($C905=0,$C905=2,$C905=3,$C905=4)</formula>
    </cfRule>
  </conditionalFormatting>
  <conditionalFormatting sqref="H905 H914 H923 H941 H950 H959 H968 H977 H986 H995 H1004 H1013 H1022 H1031 H1040 H1049 H1058 H1067 H1076 H1085 H1094 H1103 H1112 H1121 H1130 H1139 H1148 H1157">
    <cfRule type="expression" dxfId="35" priority="34" stopIfTrue="1">
      <formula>$C905=1</formula>
    </cfRule>
    <cfRule type="expression" dxfId="34" priority="35" stopIfTrue="1">
      <formula>OR($C905=0,$C905=2,$C905=3,$C905=4)</formula>
    </cfRule>
    <cfRule type="expression" dxfId="33" priority="36" stopIfTrue="1">
      <formula>AND(TIPOORCAMENTO="Licitado",$C905&lt;&gt;"L",$C905&lt;&gt;-1)</formula>
    </cfRule>
  </conditionalFormatting>
  <conditionalFormatting sqref="C905 C914 C923 C941 C950 C959 C968 C977 C986 C995 C1004 C1013 C1022 C1031 C1040 C1049 C1058 C1067 C1076 C1085 C1094 C1103 C1112 C1121 C1130 C1139 C1148 C1157 E905:F905 E914:F914 E923:F923 E941:F941 E950:F950 E959:F959 E968:F968 E977:F977 E986:F986 E995:F995 E1004:F1004 E1013:F1013 E1022:F1022 E1031:F1031 E1040:F1040 E1049:F1049 E1058:F1058 E1067:F1067 E1076:F1076 E1085:F1085 E1094:F1094 E1103:F1103 E1112:F1112 E1121:F1121 E1130:F1130 E1139:F1139 E1148:F1148 E1157:F1157">
    <cfRule type="expression" dxfId="32" priority="37" stopIfTrue="1">
      <formula>$C905=1</formula>
    </cfRule>
    <cfRule type="expression" dxfId="31" priority="38" stopIfTrue="1">
      <formula>OR($C905=0,$C905=2,$C905=3,$C905=4)</formula>
    </cfRule>
  </conditionalFormatting>
  <conditionalFormatting sqref="B905 B914 B923 B941 B950 B959 B968 B977 B986 B995 B1004 B1013 B1022 B1031 B1040 B1049 B1058 B1067 B1076 B1085 B1094 B1103 B1112 B1121 B1130 B1139 B1148 B1157">
    <cfRule type="expression" dxfId="30" priority="30" stopIfTrue="1">
      <formula>$C905=1</formula>
    </cfRule>
    <cfRule type="expression" dxfId="29" priority="31" stopIfTrue="1">
      <formula>OR($C905=0,$C905=2,$C905=3,$C905=4)</formula>
    </cfRule>
  </conditionalFormatting>
  <conditionalFormatting sqref="G905 G914 G923 G941 G950 G959 G968 G977 G986 G995 G1004 G1013 G1022 G1031 G1040 G1049 G1058 G1067 G1076 G1085 G1094 G1103 G1112 G1121 G1130 G1139 G1148 G1157">
    <cfRule type="expression" dxfId="28" priority="27" stopIfTrue="1">
      <formula>$C905=1</formula>
    </cfRule>
    <cfRule type="expression" dxfId="27" priority="28" stopIfTrue="1">
      <formula>OR($C905=0,$C905=2,$C905=3,$C905=4)</formula>
    </cfRule>
    <cfRule type="expression" dxfId="26" priority="29" stopIfTrue="1">
      <formula>AND(TIPOORCAMENTO="Licitado",$C905&lt;&gt;"L",$C905&lt;&gt;-1)</formula>
    </cfRule>
  </conditionalFormatting>
  <conditionalFormatting sqref="A906:A909 A915:A918 A924:A927 A933:A936 A942:A945 A951:A954 A960:A963 A969:A972 A978:A981 A987:A990 A996:A999 A1005:A1008 A1014:A1017 A1023:A1026 A1032:A1035 A1041:A1044 A1050:A1053 A1059:A1062 A1068:A1071 A1077:A1080 A1086:A1089 A1095:A1098 A1104:A1107 A1113:A1116 A1122:A1125 A1131:A1134 A1140:A1143 A1149:A1152 A1158:A1161">
    <cfRule type="expression" dxfId="25" priority="25" stopIfTrue="1">
      <formula>$C906=1</formula>
    </cfRule>
    <cfRule type="expression" dxfId="24" priority="26" stopIfTrue="1">
      <formula>OR($C906=0,$C906=2,$C906=3,$C906=4)</formula>
    </cfRule>
  </conditionalFormatting>
  <conditionalFormatting sqref="D906:D909 D915:D918 D924:D927 D933:D936 D942:D945 D951:D954 D960:D963 D969:D972 D978:D981 D987:D990 D996:D999 D1005:D1008 D1014:D1017 D1023:D1026 D1032:D1035 D1041:D1044 D1050:D1053 D1059:D1062 D1068:D1071 D1077:D1080 D1086:D1089 D1095:D1098 D1104:D1107 D1113:D1116 D1122:D1125 D1131:D1134 D1140:D1143 D1149:D1152 D1158:D1161 I906:J909 I915:J918 I924:J927 I933:J936 I942:J945 I951:J954 I960:J963 I969:J972 I978:J981 I987:J990 I996:J999 I1005:J1008 I1014:J1017 I1023:J1026 I1032:J1035 I1041:J1044 I1050:J1053 I1059:J1062 I1068:J1071 I1077:J1080 I1086:J1089 I1095:J1098 I1104:J1107 I1113:J1116 I1122:J1125 I1131:J1134 I1140:J1143 I1149:J1152 I1158:J1161">
    <cfRule type="expression" dxfId="23" priority="18" stopIfTrue="1">
      <formula>$C906=1</formula>
    </cfRule>
    <cfRule type="expression" dxfId="22" priority="19" stopIfTrue="1">
      <formula>OR($C906=0,$C906=2,$C906=3,$C906=4)</formula>
    </cfRule>
  </conditionalFormatting>
  <conditionalFormatting sqref="H906:H909 H915:H918 H924:H927 H933:H936 H942:H945 H951:H954 H960:H963 H969:H972 H978:H981 H987:H990 H996:H999 H1005:H1008 H1014:H1017 H1023:H1026 H1032:H1035 H1041:H1044 H1050:H1053 H1059:H1062 H1068:H1071 H1077:H1080 H1086:H1089 H1095:H1098 H1104:H1107 H1113:H1116 H1122:H1125 H1131:H1134 H1140:H1143 H1149:H1152 H1158:H1161">
    <cfRule type="expression" dxfId="21" priority="20" stopIfTrue="1">
      <formula>$C906=1</formula>
    </cfRule>
    <cfRule type="expression" dxfId="20" priority="21" stopIfTrue="1">
      <formula>OR($C906=0,$C906=2,$C906=3,$C906=4)</formula>
    </cfRule>
    <cfRule type="expression" dxfId="19" priority="22" stopIfTrue="1">
      <formula>AND(TIPOORCAMENTO="Licitado",$C906&lt;&gt;"L",$C906&lt;&gt;-1)</formula>
    </cfRule>
  </conditionalFormatting>
  <conditionalFormatting sqref="C906:C909 C915:C918 C924:C927 C933:C936 C942:C945 C951:C954 C960:C963 C969:C972 C978:C981 C987:C990 C996:C999 C1005:C1008 C1014:C1017 C1023:C1026 C1032:C1035 C1041:C1044 C1050:C1053 C1059:C1062 C1068:C1071 C1077:C1080 C1086:C1089 C1095:C1098 C1104:C1107 C1113:C1116 C1122:C1125 C1131:C1134 C1140:C1143 C1149:C1152 C1158:C1161 E906:F909 E915:F918 E924:F927 E933:F936 E942:F945 E951:F954 E960:F963 E969:F972 E978:F981 E987:F990 E996:F999 E1005:F1008 E1014:F1017 E1023:F1026 E1032:F1035 E1041:F1044 E1050:F1053 E1059:F1062 E1068:F1071 E1077:F1080 E1086:F1089 E1095:F1098 E1104:F1107 E1113:F1116 E1122:F1125 E1131:F1134 E1140:F1143 E1149:F1152 E1158:F1161">
    <cfRule type="expression" dxfId="18" priority="23" stopIfTrue="1">
      <formula>$C906=1</formula>
    </cfRule>
    <cfRule type="expression" dxfId="17" priority="24" stopIfTrue="1">
      <formula>OR($C906=0,$C906=2,$C906=3,$C906=4)</formula>
    </cfRule>
  </conditionalFormatting>
  <conditionalFormatting sqref="B906:B909 B915:B918 B924:B927 B933:B936 B942:B945 B951:B954 B960:B963 B969:B972 B978:B981 B987:B990 B996:B999 B1005:B1008 B1014:B1017 B1023:B1026 B1032:B1035 B1041:B1044 B1050:B1053 B1059:B1062 B1068:B1071 B1077:B1080 B1086:B1089 B1095:B1098 B1104:B1107 B1113:B1116 B1122:B1125 B1131:B1134 B1140:B1143 B1149:B1152 B1158:B1161">
    <cfRule type="expression" dxfId="16" priority="16" stopIfTrue="1">
      <formula>$C906=1</formula>
    </cfRule>
    <cfRule type="expression" dxfId="15" priority="17" stopIfTrue="1">
      <formula>OR($C906=0,$C906=2,$C906=3,$C906=4)</formula>
    </cfRule>
  </conditionalFormatting>
  <conditionalFormatting sqref="G906:G909 G915:G918 G924:G927 G933:G936 G942:G945 G951:G954 G960:G963 G969:G972 G978:G981 G987:G990 G996:G999 G1005:G1008 G1014:G1017 G1023:G1026 G1032:G1035 G1041:G1044 G1050:G1053 G1059:G1062 G1068:G1071 G1077:G1080 G1086:G1089 G1095:G1098 G1104:G1107 G1113:G1116 G1122:G1125 G1131:G1134 G1140:G1143 G1149:G1152 G1158:G1161">
    <cfRule type="expression" dxfId="14" priority="13" stopIfTrue="1">
      <formula>$C906=1</formula>
    </cfRule>
    <cfRule type="expression" dxfId="13" priority="14" stopIfTrue="1">
      <formula>OR($C906=0,$C906=2,$C906=3,$C906=4)</formula>
    </cfRule>
    <cfRule type="expression" dxfId="12" priority="15" stopIfTrue="1">
      <formula>AND(TIPOORCAMENTO="Licitado",$C906&lt;&gt;"L",$C906&lt;&gt;-1)</formula>
    </cfRule>
  </conditionalFormatting>
  <conditionalFormatting sqref="A932 D932 I932:J932">
    <cfRule type="expression" dxfId="11" priority="6" stopIfTrue="1">
      <formula>$C932=1</formula>
    </cfRule>
    <cfRule type="expression" dxfId="10" priority="7" stopIfTrue="1">
      <formula>OR($C932=0,$C932=2,$C932=3,$C932=4)</formula>
    </cfRule>
  </conditionalFormatting>
  <conditionalFormatting sqref="H932">
    <cfRule type="expression" dxfId="9" priority="8" stopIfTrue="1">
      <formula>$C932=1</formula>
    </cfRule>
    <cfRule type="expression" dxfId="8" priority="9" stopIfTrue="1">
      <formula>OR($C932=0,$C932=2,$C932=3,$C932=4)</formula>
    </cfRule>
    <cfRule type="expression" dxfId="7" priority="10" stopIfTrue="1">
      <formula>AND(TIPOORCAMENTO="Licitado",$C932&lt;&gt;"L",$C932&lt;&gt;-1)</formula>
    </cfRule>
  </conditionalFormatting>
  <conditionalFormatting sqref="C932 E932:F932">
    <cfRule type="expression" dxfId="6" priority="11" stopIfTrue="1">
      <formula>$C932=1</formula>
    </cfRule>
    <cfRule type="expression" dxfId="5" priority="12" stopIfTrue="1">
      <formula>OR($C932=0,$C932=2,$C932=3,$C932=4)</formula>
    </cfRule>
  </conditionalFormatting>
  <conditionalFormatting sqref="B932">
    <cfRule type="expression" dxfId="4" priority="4" stopIfTrue="1">
      <formula>$C932=1</formula>
    </cfRule>
    <cfRule type="expression" dxfId="3" priority="5" stopIfTrue="1">
      <formula>OR($C932=0,$C932=2,$C932=3,$C932=4)</formula>
    </cfRule>
  </conditionalFormatting>
  <conditionalFormatting sqref="G932">
    <cfRule type="expression" dxfId="2" priority="1" stopIfTrue="1">
      <formula>$C932=1</formula>
    </cfRule>
    <cfRule type="expression" dxfId="1" priority="2" stopIfTrue="1">
      <formula>OR($C932=0,$C932=2,$C932=3,$C932=4)</formula>
    </cfRule>
    <cfRule type="expression" dxfId="0" priority="3" stopIfTrue="1">
      <formula>AND(TIPOORCAMENTO="Licitado",$C932&lt;&gt;"L",$C932&lt;&gt;-1)</formula>
    </cfRule>
  </conditionalFormatting>
  <dataValidations count="5">
    <dataValidation allowBlank="1" showInputMessage="1" showErrorMessage="1" prompt="Para Orçamento Proposto, o Preço Unitário é resultado do produto do Custo Unitário pelo BDI._x000a_Para Orçamento Licitado, deve ser preenchido na Coluna AL." sqref="I9:I11" xr:uid="{C703A0F3-978E-4A97-A078-4F16155DB165}"/>
    <dataValidation allowBlank="1" showInputMessage="1" showErrorMessage="1" prompt="A entrada de quantidades é feita na coluna AJ se acompanhamento por BM, ou na aba &quot;Memória de Cálculo/PLQ&quot; se acompanhamento por PLE." sqref="F9:F11" xr:uid="{D1419663-D305-42F3-B1F7-2124492B4371}"/>
    <dataValidation type="list" errorStyle="warning" allowBlank="1" showErrorMessage="1" errorTitle="Aviso BDI" error="Selecione um dos 3 BDI da lista._x000a__x000a_Caso tenha mais de 3 BDI nesta Planilha Orçamentária digite apenas valor percentual." sqref="H9:H11" xr:uid="{6B29264D-AC54-4ACE-A19D-E0B83483CFBE}">
      <formula1>"BDI 1,BDI 2,BDI 3,0,00%"</formula1>
      <formula2>0</formula2>
    </dataValidation>
    <dataValidation type="list" allowBlank="1" sqref="B9:B11" xr:uid="{C489B428-E50C-4D57-93D8-A6C67D52A462}">
      <formula1>"SINAPI,SINAPI-I,SICRO,Composição,Cotação"</formula1>
      <formula2>0</formula2>
    </dataValidation>
    <dataValidation type="decimal" operator="greaterThan" allowBlank="1" showErrorMessage="1" error="Apenas números decimais maiores que zero." sqref="G9:G11" xr:uid="{E862B8F4-C09B-48E7-9829-95673AB9A7AF}">
      <formula1>0</formula1>
      <formula2>0</formula2>
    </dataValidation>
  </dataValidations>
  <pageMargins left="0.70866141732283472" right="0.70866141732283472" top="0.74803149606299213" bottom="0.74803149606299213" header="0.31496062992125984" footer="0.31496062992125984"/>
  <pageSetup paperSize="9" scale="73" fitToHeight="0" orientation="landscape" r:id="rId1"/>
  <rowBreaks count="12" manualBreakCount="12">
    <brk id="53" max="9" man="1"/>
    <brk id="120" max="9" man="1"/>
    <brk id="248" max="9" man="1"/>
    <brk id="273" max="9" man="1"/>
    <brk id="296" max="9" man="1"/>
    <brk id="573" max="9" man="1"/>
    <brk id="667" max="9" man="1"/>
    <brk id="791" max="9" man="1"/>
    <brk id="885" max="9" man="1"/>
    <brk id="912" max="9" man="1"/>
    <brk id="946" max="9" man="1"/>
    <brk id="983"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44AF-D2BB-4820-802D-72C7542B585F}">
  <sheetPr>
    <pageSetUpPr fitToPage="1"/>
  </sheetPr>
  <dimension ref="A1:AN61"/>
  <sheetViews>
    <sheetView view="pageBreakPreview" zoomScale="85" zoomScaleNormal="85" zoomScaleSheetLayoutView="85" workbookViewId="0">
      <pane xSplit="5" ySplit="6" topLeftCell="F7" activePane="bottomRight" state="frozen"/>
      <selection pane="topRight" activeCell="F1" sqref="F1"/>
      <selection pane="bottomLeft" activeCell="A7" sqref="A7"/>
      <selection pane="bottomRight" activeCell="F32" sqref="F32"/>
    </sheetView>
  </sheetViews>
  <sheetFormatPr defaultRowHeight="12.75" x14ac:dyDescent="0.2"/>
  <cols>
    <col min="1" max="1" width="10.140625" style="10" bestFit="1" customWidth="1"/>
    <col min="2" max="2" width="9.140625" style="10"/>
    <col min="3" max="3" width="66" style="10" customWidth="1"/>
    <col min="4" max="4" width="18.7109375" style="51" customWidth="1"/>
    <col min="5" max="5" width="14.140625" style="10" customWidth="1"/>
    <col min="6" max="37" width="15.7109375" style="10" customWidth="1"/>
    <col min="38" max="38" width="17.7109375" style="10" customWidth="1"/>
    <col min="39" max="16384" width="9.140625" style="10"/>
  </cols>
  <sheetData>
    <row r="1" spans="1:40" ht="21.75" customHeight="1" x14ac:dyDescent="0.25">
      <c r="A1" s="1" t="s">
        <v>1441</v>
      </c>
      <c r="B1" s="2"/>
      <c r="C1" s="3"/>
      <c r="D1" s="4"/>
      <c r="E1" s="5"/>
      <c r="F1" s="3"/>
      <c r="G1" s="6"/>
      <c r="H1" s="6"/>
      <c r="I1" s="6"/>
      <c r="J1" s="6"/>
      <c r="K1" s="6"/>
      <c r="L1" s="6"/>
      <c r="M1" s="6"/>
      <c r="N1" s="6"/>
      <c r="O1" s="6"/>
      <c r="P1" s="6"/>
      <c r="Q1" s="6"/>
      <c r="R1" s="6"/>
      <c r="S1" s="6"/>
      <c r="T1" s="7"/>
      <c r="U1" s="8"/>
      <c r="V1" s="8"/>
      <c r="W1" s="8"/>
      <c r="X1" s="8"/>
      <c r="Y1" s="8"/>
      <c r="Z1" s="8"/>
      <c r="AA1" s="9"/>
      <c r="AB1" s="8"/>
      <c r="AC1" s="8"/>
      <c r="AD1" s="8"/>
      <c r="AE1" s="8"/>
      <c r="AF1" s="8"/>
      <c r="AG1" s="8"/>
      <c r="AH1" s="8"/>
      <c r="AI1" s="8"/>
      <c r="AJ1" s="8"/>
      <c r="AK1" s="8"/>
      <c r="AL1" s="8"/>
    </row>
    <row r="2" spans="1:40" ht="21.75" customHeight="1" x14ac:dyDescent="0.25">
      <c r="A2" s="1" t="s">
        <v>1442</v>
      </c>
      <c r="B2" s="2"/>
      <c r="C2" s="7"/>
      <c r="D2" s="5"/>
      <c r="E2" s="5"/>
      <c r="F2" s="7"/>
      <c r="G2" s="8"/>
      <c r="H2" s="8"/>
      <c r="I2" s="8"/>
      <c r="J2" s="8"/>
      <c r="K2" s="8"/>
      <c r="L2" s="8"/>
      <c r="M2" s="8"/>
      <c r="N2" s="8"/>
      <c r="O2" s="6"/>
      <c r="P2" s="6"/>
      <c r="Q2" s="6"/>
      <c r="R2" s="6"/>
      <c r="S2" s="6"/>
      <c r="T2" s="7"/>
      <c r="U2" s="8"/>
      <c r="V2" s="8"/>
      <c r="W2" s="8"/>
      <c r="X2" s="8"/>
      <c r="Y2" s="8"/>
      <c r="Z2" s="8"/>
      <c r="AA2" s="9"/>
      <c r="AB2" s="8"/>
      <c r="AC2" s="8"/>
      <c r="AD2" s="8"/>
      <c r="AE2" s="8"/>
      <c r="AF2" s="8"/>
      <c r="AG2" s="8"/>
      <c r="AH2" s="8"/>
      <c r="AI2" s="8"/>
      <c r="AJ2" s="8"/>
      <c r="AK2" s="8"/>
      <c r="AL2" s="8"/>
    </row>
    <row r="3" spans="1:40" ht="21.75" customHeight="1" x14ac:dyDescent="0.25">
      <c r="A3" s="1" t="s">
        <v>1443</v>
      </c>
      <c r="B3" s="2"/>
      <c r="C3" s="7"/>
      <c r="D3" s="5"/>
      <c r="E3" s="5"/>
      <c r="F3" s="7"/>
      <c r="G3" s="8"/>
      <c r="H3" s="8"/>
      <c r="I3" s="8"/>
      <c r="J3" s="8"/>
      <c r="K3" s="8"/>
      <c r="L3" s="8"/>
      <c r="M3" s="8"/>
      <c r="N3" s="8"/>
      <c r="O3" s="6"/>
      <c r="P3" s="6"/>
      <c r="Q3" s="6"/>
      <c r="R3" s="6"/>
      <c r="S3" s="6"/>
      <c r="T3" s="7"/>
      <c r="U3" s="8"/>
      <c r="V3" s="8"/>
      <c r="W3" s="8"/>
      <c r="X3" s="8"/>
      <c r="Y3" s="8"/>
      <c r="Z3" s="8"/>
      <c r="AA3" s="9"/>
      <c r="AB3" s="8"/>
      <c r="AC3" s="8"/>
      <c r="AD3" s="8"/>
      <c r="AE3" s="8"/>
      <c r="AF3" s="8"/>
      <c r="AG3" s="8"/>
      <c r="AH3" s="8"/>
      <c r="AI3" s="8"/>
      <c r="AJ3" s="8"/>
      <c r="AK3" s="8"/>
      <c r="AL3" s="8"/>
    </row>
    <row r="4" spans="1:40" ht="21.75" customHeight="1" x14ac:dyDescent="0.25">
      <c r="A4" s="11" t="s">
        <v>648</v>
      </c>
      <c r="B4" s="2"/>
      <c r="C4" s="12"/>
      <c r="D4" s="5"/>
      <c r="E4" s="5"/>
      <c r="F4" s="12"/>
      <c r="G4" s="8"/>
      <c r="H4" s="8"/>
      <c r="I4" s="8"/>
      <c r="J4" s="8"/>
      <c r="K4" s="8"/>
      <c r="L4" s="8"/>
      <c r="M4" s="8"/>
      <c r="N4" s="8"/>
      <c r="O4" s="6"/>
      <c r="P4" s="6"/>
      <c r="Q4" s="6"/>
      <c r="R4" s="6"/>
      <c r="S4" s="6"/>
      <c r="T4" s="7"/>
      <c r="U4" s="8"/>
      <c r="V4" s="8"/>
      <c r="W4" s="8"/>
      <c r="X4" s="8"/>
      <c r="Y4" s="8"/>
      <c r="Z4" s="8"/>
      <c r="AA4" s="9"/>
      <c r="AB4" s="8"/>
      <c r="AC4" s="8"/>
      <c r="AD4" s="8"/>
      <c r="AE4" s="8"/>
      <c r="AF4" s="8"/>
      <c r="AG4" s="8"/>
      <c r="AH4" s="8"/>
      <c r="AI4" s="8"/>
      <c r="AJ4" s="8"/>
      <c r="AK4" s="8"/>
      <c r="AL4" s="8"/>
    </row>
    <row r="5" spans="1:40" ht="18" x14ac:dyDescent="0.2">
      <c r="A5" s="8"/>
      <c r="B5" s="8"/>
      <c r="C5" s="8"/>
      <c r="D5" s="5"/>
      <c r="E5" s="8"/>
      <c r="F5" s="8"/>
      <c r="G5" s="8"/>
      <c r="H5" s="8"/>
      <c r="I5" s="8"/>
      <c r="J5" s="8"/>
      <c r="K5" s="8"/>
      <c r="L5" s="8"/>
      <c r="M5" s="8"/>
      <c r="N5" s="8"/>
      <c r="O5" s="6"/>
      <c r="P5" s="6"/>
      <c r="Q5" s="6"/>
      <c r="R5" s="6"/>
      <c r="S5" s="6"/>
      <c r="T5" s="8"/>
      <c r="U5" s="8"/>
      <c r="V5" s="8"/>
      <c r="W5" s="8"/>
      <c r="X5" s="8"/>
      <c r="Y5" s="8"/>
      <c r="Z5" s="8"/>
      <c r="AA5" s="8"/>
      <c r="AB5" s="8"/>
      <c r="AC5" s="8"/>
      <c r="AD5" s="8"/>
      <c r="AE5" s="8"/>
      <c r="AF5" s="8"/>
      <c r="AG5" s="8"/>
      <c r="AH5" s="8"/>
      <c r="AI5" s="8"/>
      <c r="AJ5" s="8"/>
      <c r="AK5" s="8"/>
      <c r="AL5" s="8"/>
    </row>
    <row r="6" spans="1:40" x14ac:dyDescent="0.2">
      <c r="A6" s="8"/>
      <c r="B6" s="8"/>
      <c r="C6" s="8"/>
      <c r="D6" s="5"/>
      <c r="E6" s="13" t="s">
        <v>348</v>
      </c>
      <c r="F6" s="14">
        <v>1</v>
      </c>
      <c r="G6" s="13">
        <v>2</v>
      </c>
      <c r="H6" s="14">
        <v>3</v>
      </c>
      <c r="I6" s="13">
        <f t="shared" ref="I6:AK6" si="0">H6+1</f>
        <v>4</v>
      </c>
      <c r="J6" s="14">
        <f t="shared" si="0"/>
        <v>5</v>
      </c>
      <c r="K6" s="13">
        <f t="shared" si="0"/>
        <v>6</v>
      </c>
      <c r="L6" s="14">
        <f t="shared" si="0"/>
        <v>7</v>
      </c>
      <c r="M6" s="13">
        <f t="shared" si="0"/>
        <v>8</v>
      </c>
      <c r="N6" s="14">
        <f t="shared" si="0"/>
        <v>9</v>
      </c>
      <c r="O6" s="13">
        <f t="shared" si="0"/>
        <v>10</v>
      </c>
      <c r="P6" s="14">
        <f t="shared" si="0"/>
        <v>11</v>
      </c>
      <c r="Q6" s="13">
        <f t="shared" si="0"/>
        <v>12</v>
      </c>
      <c r="R6" s="14">
        <f t="shared" si="0"/>
        <v>13</v>
      </c>
      <c r="S6" s="13">
        <f t="shared" si="0"/>
        <v>14</v>
      </c>
      <c r="T6" s="14">
        <f t="shared" si="0"/>
        <v>15</v>
      </c>
      <c r="U6" s="13">
        <f t="shared" si="0"/>
        <v>16</v>
      </c>
      <c r="V6" s="14">
        <f t="shared" si="0"/>
        <v>17</v>
      </c>
      <c r="W6" s="13">
        <f t="shared" si="0"/>
        <v>18</v>
      </c>
      <c r="X6" s="14">
        <f t="shared" si="0"/>
        <v>19</v>
      </c>
      <c r="Y6" s="13">
        <f t="shared" si="0"/>
        <v>20</v>
      </c>
      <c r="Z6" s="14">
        <f t="shared" si="0"/>
        <v>21</v>
      </c>
      <c r="AA6" s="13">
        <f t="shared" si="0"/>
        <v>22</v>
      </c>
      <c r="AB6" s="14">
        <f t="shared" si="0"/>
        <v>23</v>
      </c>
      <c r="AC6" s="13">
        <f t="shared" si="0"/>
        <v>24</v>
      </c>
      <c r="AD6" s="14">
        <f t="shared" si="0"/>
        <v>25</v>
      </c>
      <c r="AE6" s="13">
        <f t="shared" si="0"/>
        <v>26</v>
      </c>
      <c r="AF6" s="14">
        <f t="shared" si="0"/>
        <v>27</v>
      </c>
      <c r="AG6" s="13">
        <f t="shared" si="0"/>
        <v>28</v>
      </c>
      <c r="AH6" s="14">
        <f t="shared" si="0"/>
        <v>29</v>
      </c>
      <c r="AI6" s="13">
        <f t="shared" si="0"/>
        <v>30</v>
      </c>
      <c r="AJ6" s="14">
        <f t="shared" si="0"/>
        <v>31</v>
      </c>
      <c r="AK6" s="13">
        <f t="shared" si="0"/>
        <v>32</v>
      </c>
      <c r="AL6" s="8"/>
    </row>
    <row r="7" spans="1:40" ht="13.5" thickBot="1" x14ac:dyDescent="0.25">
      <c r="A7" s="8"/>
      <c r="B7" s="13" t="s">
        <v>322</v>
      </c>
      <c r="C7" s="13" t="s">
        <v>1444</v>
      </c>
      <c r="D7" s="15" t="s">
        <v>1445</v>
      </c>
      <c r="E7" s="16"/>
      <c r="F7" s="16"/>
      <c r="G7" s="17"/>
      <c r="H7" s="16"/>
      <c r="I7" s="16"/>
      <c r="J7" s="16"/>
      <c r="K7" s="16"/>
      <c r="L7" s="16"/>
      <c r="M7" s="16"/>
      <c r="N7" s="16"/>
      <c r="O7" s="16"/>
      <c r="P7" s="16"/>
      <c r="Q7" s="16"/>
      <c r="R7" s="16"/>
      <c r="S7" s="16"/>
      <c r="T7" s="16"/>
      <c r="U7" s="16"/>
      <c r="V7" s="16"/>
      <c r="W7" s="16"/>
      <c r="X7" s="18"/>
      <c r="Y7" s="16"/>
      <c r="Z7" s="16"/>
      <c r="AA7" s="16"/>
      <c r="AB7" s="16"/>
      <c r="AC7" s="16"/>
      <c r="AD7" s="16"/>
      <c r="AE7" s="16"/>
      <c r="AF7" s="16"/>
      <c r="AG7" s="16"/>
      <c r="AH7" s="16"/>
      <c r="AI7" s="16"/>
      <c r="AJ7" s="16"/>
      <c r="AK7" s="16"/>
      <c r="AL7" s="16" t="s">
        <v>1446</v>
      </c>
    </row>
    <row r="8" spans="1:40" ht="12.75" customHeight="1" x14ac:dyDescent="0.2">
      <c r="A8" s="97" t="s">
        <v>1447</v>
      </c>
      <c r="B8" s="19" t="s">
        <v>1448</v>
      </c>
      <c r="C8" s="20" t="s">
        <v>0</v>
      </c>
      <c r="D8" s="21">
        <f>SUM(D9:D20)</f>
        <v>0</v>
      </c>
      <c r="E8" s="22"/>
      <c r="F8" s="23"/>
      <c r="G8" s="24"/>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5">
        <f>AL10+AL12+AL14+AL16+AL18+AL20</f>
        <v>0</v>
      </c>
      <c r="AN8" s="10" t="str">
        <f>IF(D8=AL8,"ok","falso")</f>
        <v>ok</v>
      </c>
    </row>
    <row r="9" spans="1:40" x14ac:dyDescent="0.2">
      <c r="A9" s="98"/>
      <c r="B9" s="100" t="s">
        <v>1449</v>
      </c>
      <c r="C9" s="102" t="str">
        <f>'Planilha Orçamentária'!D10</f>
        <v>GUIA CORRENTE - AV. PARANÁ</v>
      </c>
      <c r="D9" s="104">
        <f>'Planilha Orçamentária'!J10</f>
        <v>0</v>
      </c>
      <c r="E9" s="26" t="s">
        <v>1450</v>
      </c>
      <c r="F9" s="27"/>
      <c r="G9" s="28">
        <v>0.15</v>
      </c>
      <c r="H9" s="28">
        <v>0.15</v>
      </c>
      <c r="I9" s="28">
        <v>0.15</v>
      </c>
      <c r="J9" s="28">
        <v>0.15</v>
      </c>
      <c r="K9" s="28">
        <v>0.2</v>
      </c>
      <c r="L9" s="28">
        <v>0.2</v>
      </c>
      <c r="M9" s="29"/>
      <c r="N9" s="29"/>
      <c r="O9" s="29"/>
      <c r="P9" s="29"/>
      <c r="Q9" s="29"/>
      <c r="R9" s="29"/>
      <c r="S9" s="29"/>
      <c r="T9" s="29"/>
      <c r="U9" s="29"/>
      <c r="V9" s="29"/>
      <c r="W9" s="29"/>
      <c r="X9" s="29"/>
      <c r="Y9" s="29"/>
      <c r="Z9" s="29"/>
      <c r="AA9" s="29"/>
      <c r="AB9" s="29"/>
      <c r="AC9" s="29"/>
      <c r="AD9" s="29"/>
      <c r="AE9" s="29"/>
      <c r="AF9" s="29"/>
      <c r="AG9" s="29"/>
      <c r="AH9" s="29"/>
      <c r="AI9" s="29"/>
      <c r="AJ9" s="29"/>
      <c r="AK9" s="29"/>
      <c r="AL9" s="28">
        <f>SUM(F9:AK9)</f>
        <v>1</v>
      </c>
    </row>
    <row r="10" spans="1:40" x14ac:dyDescent="0.2">
      <c r="A10" s="98"/>
      <c r="B10" s="101"/>
      <c r="C10" s="103"/>
      <c r="D10" s="104"/>
      <c r="E10" s="26" t="s">
        <v>1451</v>
      </c>
      <c r="F10" s="30"/>
      <c r="G10" s="31">
        <f t="shared" ref="G10:L10" si="1">G9*$D$9</f>
        <v>0</v>
      </c>
      <c r="H10" s="31">
        <f t="shared" si="1"/>
        <v>0</v>
      </c>
      <c r="I10" s="31">
        <f t="shared" si="1"/>
        <v>0</v>
      </c>
      <c r="J10" s="31">
        <f t="shared" si="1"/>
        <v>0</v>
      </c>
      <c r="K10" s="31">
        <f t="shared" si="1"/>
        <v>0</v>
      </c>
      <c r="L10" s="31">
        <f t="shared" si="1"/>
        <v>0</v>
      </c>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2">
        <f t="shared" ref="AL10:AL20" si="2">SUM(F10:AK10)</f>
        <v>0</v>
      </c>
      <c r="AN10" s="10" t="str">
        <f>IF(D9=AL10,"ok","falso")</f>
        <v>ok</v>
      </c>
    </row>
    <row r="11" spans="1:40" x14ac:dyDescent="0.2">
      <c r="A11" s="98"/>
      <c r="B11" s="100" t="s">
        <v>1452</v>
      </c>
      <c r="C11" s="102" t="str">
        <f>'Planilha Orçamentária'!D33</f>
        <v>ESPIGÃO - PRAIA BRAVA</v>
      </c>
      <c r="D11" s="104">
        <f>'Planilha Orçamentária'!J33</f>
        <v>0</v>
      </c>
      <c r="E11" s="26" t="s">
        <v>1450</v>
      </c>
      <c r="F11" s="33"/>
      <c r="G11" s="33"/>
      <c r="H11" s="28">
        <v>0.4</v>
      </c>
      <c r="I11" s="28">
        <v>0.6</v>
      </c>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28">
        <f t="shared" si="2"/>
        <v>1</v>
      </c>
    </row>
    <row r="12" spans="1:40" x14ac:dyDescent="0.2">
      <c r="A12" s="98"/>
      <c r="B12" s="101"/>
      <c r="C12" s="103"/>
      <c r="D12" s="104"/>
      <c r="E12" s="26" t="s">
        <v>1451</v>
      </c>
      <c r="F12" s="31"/>
      <c r="G12" s="31"/>
      <c r="H12" s="31">
        <f>H11*$D$11</f>
        <v>0</v>
      </c>
      <c r="I12" s="31">
        <f>I11*$D$11</f>
        <v>0</v>
      </c>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5">
        <f t="shared" si="2"/>
        <v>0</v>
      </c>
      <c r="AN12" s="10" t="str">
        <f>IF(D11=AL12,"ok","falso")</f>
        <v>ok</v>
      </c>
    </row>
    <row r="13" spans="1:40" x14ac:dyDescent="0.2">
      <c r="A13" s="98"/>
      <c r="B13" s="100" t="s">
        <v>1453</v>
      </c>
      <c r="C13" s="102" t="str">
        <f>'Planilha Orçamentária'!D54</f>
        <v>GUIA CORRENTE - RIO MATINHOS</v>
      </c>
      <c r="D13" s="104">
        <f>'Planilha Orçamentária'!J54</f>
        <v>0</v>
      </c>
      <c r="E13" s="26" t="s">
        <v>1450</v>
      </c>
      <c r="F13" s="34"/>
      <c r="G13" s="36"/>
      <c r="H13" s="34"/>
      <c r="I13" s="28">
        <v>0.1</v>
      </c>
      <c r="J13" s="28">
        <v>0.1</v>
      </c>
      <c r="K13" s="28">
        <v>0.1</v>
      </c>
      <c r="L13" s="28">
        <v>0.1</v>
      </c>
      <c r="M13" s="28">
        <v>0.1</v>
      </c>
      <c r="N13" s="28">
        <v>0.1</v>
      </c>
      <c r="O13" s="28">
        <v>0.1</v>
      </c>
      <c r="P13" s="28">
        <v>0.15</v>
      </c>
      <c r="Q13" s="28">
        <v>0.15</v>
      </c>
      <c r="R13" s="34"/>
      <c r="S13" s="34"/>
      <c r="T13" s="34"/>
      <c r="U13" s="34"/>
      <c r="V13" s="34"/>
      <c r="W13" s="34"/>
      <c r="X13" s="34"/>
      <c r="Y13" s="34"/>
      <c r="Z13" s="34"/>
      <c r="AA13" s="34"/>
      <c r="AB13" s="34"/>
      <c r="AC13" s="34"/>
      <c r="AD13" s="34"/>
      <c r="AE13" s="34"/>
      <c r="AF13" s="34"/>
      <c r="AG13" s="34"/>
      <c r="AH13" s="34"/>
      <c r="AI13" s="34"/>
      <c r="AJ13" s="34"/>
      <c r="AK13" s="34"/>
      <c r="AL13" s="28">
        <f t="shared" si="2"/>
        <v>1</v>
      </c>
    </row>
    <row r="14" spans="1:40" x14ac:dyDescent="0.2">
      <c r="A14" s="98"/>
      <c r="B14" s="101"/>
      <c r="C14" s="103"/>
      <c r="D14" s="104"/>
      <c r="E14" s="26" t="s">
        <v>1451</v>
      </c>
      <c r="F14" s="34"/>
      <c r="G14" s="36"/>
      <c r="H14" s="34"/>
      <c r="I14" s="31">
        <f t="shared" ref="I14:Q14" si="3">I13*$D$13</f>
        <v>0</v>
      </c>
      <c r="J14" s="31">
        <f t="shared" si="3"/>
        <v>0</v>
      </c>
      <c r="K14" s="31">
        <f t="shared" si="3"/>
        <v>0</v>
      </c>
      <c r="L14" s="31">
        <f t="shared" si="3"/>
        <v>0</v>
      </c>
      <c r="M14" s="31">
        <f t="shared" si="3"/>
        <v>0</v>
      </c>
      <c r="N14" s="31">
        <f t="shared" si="3"/>
        <v>0</v>
      </c>
      <c r="O14" s="31">
        <f t="shared" si="3"/>
        <v>0</v>
      </c>
      <c r="P14" s="31">
        <f t="shared" si="3"/>
        <v>0</v>
      </c>
      <c r="Q14" s="31">
        <f t="shared" si="3"/>
        <v>0</v>
      </c>
      <c r="R14" s="34"/>
      <c r="S14" s="34"/>
      <c r="T14" s="34"/>
      <c r="U14" s="34"/>
      <c r="V14" s="34"/>
      <c r="W14" s="34"/>
      <c r="X14" s="34"/>
      <c r="Y14" s="34"/>
      <c r="Z14" s="34"/>
      <c r="AA14" s="34"/>
      <c r="AB14" s="34"/>
      <c r="AC14" s="34"/>
      <c r="AD14" s="34"/>
      <c r="AE14" s="34"/>
      <c r="AF14" s="34"/>
      <c r="AG14" s="34"/>
      <c r="AH14" s="34"/>
      <c r="AI14" s="34"/>
      <c r="AJ14" s="34"/>
      <c r="AK14" s="34"/>
      <c r="AL14" s="35">
        <f t="shared" si="2"/>
        <v>0</v>
      </c>
      <c r="AN14" s="10" t="str">
        <f>IF(D13=AL14,"ok","falso")</f>
        <v>ok</v>
      </c>
    </row>
    <row r="15" spans="1:40" x14ac:dyDescent="0.2">
      <c r="A15" s="98"/>
      <c r="B15" s="100" t="s">
        <v>1454</v>
      </c>
      <c r="C15" s="102" t="str">
        <f>'Planilha Orçamentária'!D74</f>
        <v>HEADLAND - BALNEÁRIO RIVIERA</v>
      </c>
      <c r="D15" s="104">
        <f>'Planilha Orçamentária'!J74</f>
        <v>0</v>
      </c>
      <c r="E15" s="26" t="s">
        <v>1450</v>
      </c>
      <c r="F15" s="34"/>
      <c r="G15" s="36"/>
      <c r="H15" s="34"/>
      <c r="I15" s="34"/>
      <c r="J15" s="34"/>
      <c r="K15" s="28">
        <v>0.3</v>
      </c>
      <c r="L15" s="28">
        <v>0.35</v>
      </c>
      <c r="M15" s="28">
        <v>0.35</v>
      </c>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28">
        <f t="shared" si="2"/>
        <v>0.99999999999999989</v>
      </c>
    </row>
    <row r="16" spans="1:40" x14ac:dyDescent="0.2">
      <c r="A16" s="98"/>
      <c r="B16" s="101"/>
      <c r="C16" s="103"/>
      <c r="D16" s="104"/>
      <c r="E16" s="26" t="s">
        <v>1451</v>
      </c>
      <c r="F16" s="34"/>
      <c r="G16" s="36"/>
      <c r="H16" s="34"/>
      <c r="I16" s="34"/>
      <c r="J16" s="34"/>
      <c r="K16" s="31">
        <f>K15*$D$15</f>
        <v>0</v>
      </c>
      <c r="L16" s="31">
        <f>L15*$D$15</f>
        <v>0</v>
      </c>
      <c r="M16" s="31">
        <f>M15*$D$15</f>
        <v>0</v>
      </c>
      <c r="N16" s="31"/>
      <c r="O16" s="31"/>
      <c r="P16" s="31"/>
      <c r="Q16" s="31"/>
      <c r="R16" s="34"/>
      <c r="S16" s="34"/>
      <c r="T16" s="34"/>
      <c r="U16" s="34"/>
      <c r="V16" s="34"/>
      <c r="W16" s="34"/>
      <c r="X16" s="34"/>
      <c r="Y16" s="34"/>
      <c r="Z16" s="34"/>
      <c r="AA16" s="34"/>
      <c r="AB16" s="34"/>
      <c r="AC16" s="34"/>
      <c r="AD16" s="34"/>
      <c r="AE16" s="34"/>
      <c r="AF16" s="34"/>
      <c r="AG16" s="34"/>
      <c r="AH16" s="34"/>
      <c r="AI16" s="34"/>
      <c r="AJ16" s="34"/>
      <c r="AK16" s="34"/>
      <c r="AL16" s="35">
        <f t="shared" si="2"/>
        <v>0</v>
      </c>
      <c r="AN16" s="10" t="str">
        <f>IF(D15=AL16,"ok","falso")</f>
        <v>ok</v>
      </c>
    </row>
    <row r="17" spans="1:40" ht="12" customHeight="1" x14ac:dyDescent="0.2">
      <c r="A17" s="98"/>
      <c r="B17" s="100" t="s">
        <v>1455</v>
      </c>
      <c r="C17" s="102" t="str">
        <f>'Planilha Orçamentária'!D90</f>
        <v>HEADLAND - BALNEÁRIO FLÓRIDA</v>
      </c>
      <c r="D17" s="104">
        <f>'Planilha Orçamentária'!J90</f>
        <v>0</v>
      </c>
      <c r="E17" s="26" t="s">
        <v>1450</v>
      </c>
      <c r="F17" s="34"/>
      <c r="G17" s="37"/>
      <c r="H17" s="34"/>
      <c r="I17" s="34"/>
      <c r="J17" s="34"/>
      <c r="K17" s="34"/>
      <c r="L17" s="34"/>
      <c r="M17" s="34"/>
      <c r="N17" s="28">
        <v>0.3</v>
      </c>
      <c r="O17" s="28">
        <v>0.35</v>
      </c>
      <c r="P17" s="28">
        <v>0.35</v>
      </c>
      <c r="Q17" s="34"/>
      <c r="R17" s="34"/>
      <c r="S17" s="34"/>
      <c r="T17" s="34"/>
      <c r="U17" s="34"/>
      <c r="V17" s="34"/>
      <c r="W17" s="34"/>
      <c r="X17" s="34"/>
      <c r="Y17" s="34"/>
      <c r="Z17" s="34"/>
      <c r="AA17" s="34"/>
      <c r="AB17" s="34"/>
      <c r="AC17" s="34"/>
      <c r="AD17" s="34"/>
      <c r="AE17" s="34"/>
      <c r="AF17" s="34"/>
      <c r="AG17" s="34"/>
      <c r="AH17" s="34"/>
      <c r="AI17" s="34"/>
      <c r="AJ17" s="34"/>
      <c r="AK17" s="34"/>
      <c r="AL17" s="28">
        <f t="shared" si="2"/>
        <v>0.99999999999999989</v>
      </c>
    </row>
    <row r="18" spans="1:40" ht="12" customHeight="1" x14ac:dyDescent="0.2">
      <c r="A18" s="98"/>
      <c r="B18" s="101"/>
      <c r="C18" s="103"/>
      <c r="D18" s="104"/>
      <c r="E18" s="26" t="s">
        <v>1451</v>
      </c>
      <c r="F18" s="34"/>
      <c r="G18" s="37"/>
      <c r="H18" s="34"/>
      <c r="I18" s="34"/>
      <c r="J18" s="34"/>
      <c r="K18" s="34"/>
      <c r="L18" s="34"/>
      <c r="M18" s="34"/>
      <c r="N18" s="31">
        <f>N17*$D$17</f>
        <v>0</v>
      </c>
      <c r="O18" s="31">
        <f>O17*$D$17</f>
        <v>0</v>
      </c>
      <c r="P18" s="31">
        <f>P17*$D$17</f>
        <v>0</v>
      </c>
      <c r="Q18" s="34"/>
      <c r="R18" s="34"/>
      <c r="S18" s="34"/>
      <c r="T18" s="34"/>
      <c r="U18" s="34"/>
      <c r="V18" s="34"/>
      <c r="W18" s="34"/>
      <c r="X18" s="34"/>
      <c r="Y18" s="34"/>
      <c r="Z18" s="34"/>
      <c r="AA18" s="34"/>
      <c r="AB18" s="34"/>
      <c r="AC18" s="34"/>
      <c r="AD18" s="34"/>
      <c r="AE18" s="34"/>
      <c r="AF18" s="34"/>
      <c r="AG18" s="34"/>
      <c r="AH18" s="34"/>
      <c r="AI18" s="34"/>
      <c r="AJ18" s="34"/>
      <c r="AK18" s="34"/>
      <c r="AL18" s="35">
        <f t="shared" si="2"/>
        <v>0</v>
      </c>
      <c r="AN18" s="10" t="str">
        <f>IF(D17=AL18,"ok","falso")</f>
        <v>ok</v>
      </c>
    </row>
    <row r="19" spans="1:40" x14ac:dyDescent="0.2">
      <c r="A19" s="98"/>
      <c r="B19" s="100" t="s">
        <v>1456</v>
      </c>
      <c r="C19" s="102" t="str">
        <f>'Planilha Orçamentária'!D106</f>
        <v>PROTEÇÃO/DEFESA COSTEIRA</v>
      </c>
      <c r="D19" s="104">
        <f>'Planilha Orçamentária'!J106</f>
        <v>0</v>
      </c>
      <c r="E19" s="26" t="s">
        <v>1450</v>
      </c>
      <c r="F19" s="34"/>
      <c r="G19" s="36"/>
      <c r="H19" s="34"/>
      <c r="I19" s="34"/>
      <c r="J19" s="34"/>
      <c r="K19" s="34"/>
      <c r="L19" s="34"/>
      <c r="M19" s="34"/>
      <c r="N19" s="34"/>
      <c r="O19" s="28">
        <v>0.15</v>
      </c>
      <c r="P19" s="28">
        <v>0.15</v>
      </c>
      <c r="Q19" s="28">
        <v>0.15</v>
      </c>
      <c r="R19" s="28">
        <v>0.15</v>
      </c>
      <c r="S19" s="28">
        <v>0.2</v>
      </c>
      <c r="T19" s="28">
        <v>0.2</v>
      </c>
      <c r="U19" s="34"/>
      <c r="V19" s="34"/>
      <c r="W19" s="34"/>
      <c r="X19" s="34"/>
      <c r="Y19" s="34"/>
      <c r="Z19" s="34"/>
      <c r="AA19" s="34"/>
      <c r="AB19" s="34"/>
      <c r="AC19" s="34"/>
      <c r="AD19" s="34"/>
      <c r="AE19" s="34"/>
      <c r="AF19" s="34"/>
      <c r="AG19" s="34"/>
      <c r="AH19" s="34"/>
      <c r="AI19" s="34"/>
      <c r="AJ19" s="34"/>
      <c r="AK19" s="34"/>
      <c r="AL19" s="28">
        <f t="shared" si="2"/>
        <v>1</v>
      </c>
    </row>
    <row r="20" spans="1:40" x14ac:dyDescent="0.2">
      <c r="A20" s="98"/>
      <c r="B20" s="101"/>
      <c r="C20" s="103"/>
      <c r="D20" s="104"/>
      <c r="E20" s="26" t="s">
        <v>1451</v>
      </c>
      <c r="F20" s="34"/>
      <c r="G20" s="36"/>
      <c r="H20" s="34"/>
      <c r="I20" s="34"/>
      <c r="J20" s="34"/>
      <c r="K20" s="34"/>
      <c r="L20" s="34"/>
      <c r="M20" s="34"/>
      <c r="N20" s="34"/>
      <c r="O20" s="31">
        <f t="shared" ref="O20:T20" si="4">O19*$D$19</f>
        <v>0</v>
      </c>
      <c r="P20" s="31">
        <f t="shared" si="4"/>
        <v>0</v>
      </c>
      <c r="Q20" s="31">
        <f t="shared" si="4"/>
        <v>0</v>
      </c>
      <c r="R20" s="31">
        <f t="shared" si="4"/>
        <v>0</v>
      </c>
      <c r="S20" s="31">
        <f t="shared" si="4"/>
        <v>0</v>
      </c>
      <c r="T20" s="31">
        <f t="shared" si="4"/>
        <v>0</v>
      </c>
      <c r="U20" s="34"/>
      <c r="V20" s="34"/>
      <c r="W20" s="34"/>
      <c r="X20" s="34"/>
      <c r="Y20" s="34"/>
      <c r="Z20" s="34"/>
      <c r="AA20" s="34"/>
      <c r="AB20" s="34"/>
      <c r="AC20" s="34"/>
      <c r="AD20" s="34"/>
      <c r="AE20" s="34"/>
      <c r="AF20" s="34"/>
      <c r="AG20" s="34"/>
      <c r="AH20" s="34"/>
      <c r="AI20" s="34"/>
      <c r="AJ20" s="34"/>
      <c r="AK20" s="34"/>
      <c r="AL20" s="35">
        <f t="shared" si="2"/>
        <v>0</v>
      </c>
      <c r="AN20" s="10" t="str">
        <f>IF(D19=AL20,"ok","falso")</f>
        <v>ok</v>
      </c>
    </row>
    <row r="21" spans="1:40" x14ac:dyDescent="0.2">
      <c r="A21" s="98"/>
      <c r="B21" s="38" t="s">
        <v>1457</v>
      </c>
      <c r="C21" s="39" t="s">
        <v>27</v>
      </c>
      <c r="D21" s="21">
        <f>D22</f>
        <v>0</v>
      </c>
      <c r="E21" s="23"/>
      <c r="F21" s="23"/>
      <c r="G21" s="40"/>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5">
        <f>AL23</f>
        <v>0</v>
      </c>
      <c r="AN21" s="10" t="str">
        <f>IF(D21=AL21,"ok","falso")</f>
        <v>ok</v>
      </c>
    </row>
    <row r="22" spans="1:40" x14ac:dyDescent="0.2">
      <c r="A22" s="98"/>
      <c r="B22" s="105" t="s">
        <v>1458</v>
      </c>
      <c r="C22" s="107" t="str">
        <f>'Planilha Orçamentária'!D124</f>
        <v>DRAGAGEM DE AREIA E ESPALHAMENTO</v>
      </c>
      <c r="D22" s="104">
        <f>'Planilha Orçamentária'!J124</f>
        <v>0</v>
      </c>
      <c r="E22" s="26" t="s">
        <v>1450</v>
      </c>
      <c r="F22" s="34"/>
      <c r="G22" s="36"/>
      <c r="H22" s="34"/>
      <c r="I22" s="34"/>
      <c r="J22" s="34"/>
      <c r="K22" s="34"/>
      <c r="L22" s="34"/>
      <c r="M22" s="34"/>
      <c r="N22" s="34"/>
      <c r="O22" s="34"/>
      <c r="P22" s="34"/>
      <c r="Q22" s="28">
        <v>0.13</v>
      </c>
      <c r="R22" s="28">
        <v>0.13</v>
      </c>
      <c r="S22" s="28">
        <v>0.13</v>
      </c>
      <c r="T22" s="28">
        <v>0.13</v>
      </c>
      <c r="U22" s="28">
        <v>0.13</v>
      </c>
      <c r="V22" s="28">
        <v>0.13</v>
      </c>
      <c r="W22" s="28">
        <v>0.13</v>
      </c>
      <c r="X22" s="28">
        <v>0.09</v>
      </c>
      <c r="Y22" s="34"/>
      <c r="Z22" s="34"/>
      <c r="AA22" s="34"/>
      <c r="AB22" s="34"/>
      <c r="AC22" s="34"/>
      <c r="AD22" s="34"/>
      <c r="AE22" s="34"/>
      <c r="AF22" s="34"/>
      <c r="AG22" s="34"/>
      <c r="AH22" s="34"/>
      <c r="AI22" s="34"/>
      <c r="AJ22" s="34"/>
      <c r="AK22" s="34"/>
      <c r="AL22" s="28">
        <f>SUM(F22:AK22)</f>
        <v>1</v>
      </c>
    </row>
    <row r="23" spans="1:40" x14ac:dyDescent="0.2">
      <c r="A23" s="98"/>
      <c r="B23" s="106"/>
      <c r="C23" s="108"/>
      <c r="D23" s="104"/>
      <c r="E23" s="26" t="s">
        <v>1451</v>
      </c>
      <c r="F23" s="34"/>
      <c r="G23" s="36"/>
      <c r="H23" s="34"/>
      <c r="I23" s="34"/>
      <c r="J23" s="34"/>
      <c r="K23" s="34"/>
      <c r="L23" s="34"/>
      <c r="M23" s="34"/>
      <c r="N23" s="34"/>
      <c r="O23" s="34"/>
      <c r="P23" s="34"/>
      <c r="Q23" s="31">
        <f t="shared" ref="Q23:X23" si="5">Q22*$D$22</f>
        <v>0</v>
      </c>
      <c r="R23" s="31">
        <f t="shared" si="5"/>
        <v>0</v>
      </c>
      <c r="S23" s="31">
        <f t="shared" si="5"/>
        <v>0</v>
      </c>
      <c r="T23" s="31">
        <f t="shared" si="5"/>
        <v>0</v>
      </c>
      <c r="U23" s="31">
        <f t="shared" si="5"/>
        <v>0</v>
      </c>
      <c r="V23" s="31">
        <f t="shared" si="5"/>
        <v>0</v>
      </c>
      <c r="W23" s="31">
        <f t="shared" si="5"/>
        <v>0</v>
      </c>
      <c r="X23" s="31">
        <f t="shared" si="5"/>
        <v>0</v>
      </c>
      <c r="Y23" s="34"/>
      <c r="Z23" s="34"/>
      <c r="AA23" s="34"/>
      <c r="AB23" s="34"/>
      <c r="AC23" s="34"/>
      <c r="AD23" s="34"/>
      <c r="AE23" s="34"/>
      <c r="AF23" s="34"/>
      <c r="AG23" s="34"/>
      <c r="AH23" s="34"/>
      <c r="AI23" s="34"/>
      <c r="AJ23" s="34"/>
      <c r="AK23" s="34"/>
      <c r="AL23" s="35">
        <f>SUM(F23:AK23)</f>
        <v>0</v>
      </c>
      <c r="AN23" s="10" t="str">
        <f>IF(D22=AL23,"ok","falso")</f>
        <v>ok</v>
      </c>
    </row>
    <row r="24" spans="1:40" x14ac:dyDescent="0.2">
      <c r="A24" s="98"/>
      <c r="B24" s="41" t="s">
        <v>1459</v>
      </c>
      <c r="C24" s="42" t="s">
        <v>30</v>
      </c>
      <c r="D24" s="21">
        <f>SUM(D25:D26)</f>
        <v>0</v>
      </c>
      <c r="E24" s="23"/>
      <c r="F24" s="23"/>
      <c r="G24" s="40"/>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5">
        <f>AL26</f>
        <v>0</v>
      </c>
      <c r="AN24" s="10" t="str">
        <f>IF(D24=AL24,"ok","falso")</f>
        <v>ok</v>
      </c>
    </row>
    <row r="25" spans="1:40" x14ac:dyDescent="0.2">
      <c r="A25" s="98"/>
      <c r="B25" s="100" t="s">
        <v>1460</v>
      </c>
      <c r="C25" s="102" t="str">
        <f>'Planilha Orçamentária'!D136</f>
        <v>AV. PARANÁ</v>
      </c>
      <c r="D25" s="104">
        <f>'Planilha Orçamentária'!J136</f>
        <v>0</v>
      </c>
      <c r="E25" s="26" t="s">
        <v>1450</v>
      </c>
      <c r="F25" s="34"/>
      <c r="G25" s="36"/>
      <c r="H25" s="34"/>
      <c r="I25" s="28">
        <v>0.1</v>
      </c>
      <c r="J25" s="28">
        <v>0.1</v>
      </c>
      <c r="K25" s="28">
        <v>0.1</v>
      </c>
      <c r="L25" s="28">
        <v>0.1</v>
      </c>
      <c r="M25" s="28">
        <v>0.1</v>
      </c>
      <c r="N25" s="28">
        <v>0.1</v>
      </c>
      <c r="O25" s="28">
        <v>0.1</v>
      </c>
      <c r="P25" s="28">
        <v>0.15</v>
      </c>
      <c r="Q25" s="28">
        <v>0.15</v>
      </c>
      <c r="R25" s="34"/>
      <c r="S25" s="34"/>
      <c r="T25" s="34"/>
      <c r="U25" s="34"/>
      <c r="V25" s="34"/>
      <c r="W25" s="34"/>
      <c r="X25" s="34"/>
      <c r="Y25" s="34"/>
      <c r="Z25" s="34"/>
      <c r="AA25" s="34"/>
      <c r="AB25" s="34"/>
      <c r="AC25" s="34"/>
      <c r="AD25" s="34"/>
      <c r="AE25" s="34"/>
      <c r="AF25" s="34"/>
      <c r="AG25" s="34"/>
      <c r="AH25" s="34"/>
      <c r="AI25" s="34"/>
      <c r="AJ25" s="34"/>
      <c r="AK25" s="34"/>
      <c r="AL25" s="28">
        <f>SUM(F25:AK25)</f>
        <v>1</v>
      </c>
    </row>
    <row r="26" spans="1:40" x14ac:dyDescent="0.2">
      <c r="A26" s="98"/>
      <c r="B26" s="106"/>
      <c r="C26" s="108"/>
      <c r="D26" s="104"/>
      <c r="E26" s="26" t="s">
        <v>1451</v>
      </c>
      <c r="F26" s="34"/>
      <c r="G26" s="36"/>
      <c r="H26" s="34"/>
      <c r="I26" s="31">
        <f t="shared" ref="I26:Q26" si="6">I25*$D$25</f>
        <v>0</v>
      </c>
      <c r="J26" s="31">
        <f t="shared" si="6"/>
        <v>0</v>
      </c>
      <c r="K26" s="31">
        <f t="shared" si="6"/>
        <v>0</v>
      </c>
      <c r="L26" s="31">
        <f t="shared" si="6"/>
        <v>0</v>
      </c>
      <c r="M26" s="31">
        <f t="shared" si="6"/>
        <v>0</v>
      </c>
      <c r="N26" s="31">
        <f t="shared" si="6"/>
        <v>0</v>
      </c>
      <c r="O26" s="31">
        <f t="shared" si="6"/>
        <v>0</v>
      </c>
      <c r="P26" s="31">
        <f t="shared" si="6"/>
        <v>0</v>
      </c>
      <c r="Q26" s="31">
        <f t="shared" si="6"/>
        <v>0</v>
      </c>
      <c r="R26" s="34"/>
      <c r="S26" s="34"/>
      <c r="T26" s="34"/>
      <c r="U26" s="34"/>
      <c r="V26" s="34"/>
      <c r="W26" s="34"/>
      <c r="X26" s="34"/>
      <c r="Y26" s="34"/>
      <c r="Z26" s="34"/>
      <c r="AA26" s="34"/>
      <c r="AB26" s="34"/>
      <c r="AC26" s="34"/>
      <c r="AD26" s="34"/>
      <c r="AE26" s="34"/>
      <c r="AF26" s="34"/>
      <c r="AG26" s="34"/>
      <c r="AH26" s="34"/>
      <c r="AI26" s="34"/>
      <c r="AJ26" s="34"/>
      <c r="AK26" s="34"/>
      <c r="AL26" s="35">
        <f>SUM(F26:AK26)</f>
        <v>0</v>
      </c>
      <c r="AN26" s="10" t="str">
        <f>IF(D25=AL26,"ok","falso")</f>
        <v>ok</v>
      </c>
    </row>
    <row r="27" spans="1:40" x14ac:dyDescent="0.2">
      <c r="A27" s="98"/>
      <c r="B27" s="41" t="s">
        <v>1461</v>
      </c>
      <c r="C27" s="42" t="s">
        <v>74</v>
      </c>
      <c r="D27" s="21">
        <f>SUM(D28:D28)</f>
        <v>0</v>
      </c>
      <c r="E27" s="23"/>
      <c r="F27" s="23"/>
      <c r="G27" s="40"/>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5">
        <f>AL29</f>
        <v>0</v>
      </c>
      <c r="AN27" s="10" t="str">
        <f>IF(D27=AL27,"ok","falso")</f>
        <v>ok</v>
      </c>
    </row>
    <row r="28" spans="1:40" x14ac:dyDescent="0.2">
      <c r="A28" s="98"/>
      <c r="B28" s="105" t="s">
        <v>1462</v>
      </c>
      <c r="C28" s="107" t="str">
        <f>'Planilha Orçamentária'!D213</f>
        <v>MICRODRENAGEM</v>
      </c>
      <c r="D28" s="104">
        <f>'Planilha Orçamentária'!J213</f>
        <v>0</v>
      </c>
      <c r="E28" s="26" t="s">
        <v>1450</v>
      </c>
      <c r="F28" s="34"/>
      <c r="G28" s="36"/>
      <c r="H28" s="34"/>
      <c r="I28" s="34"/>
      <c r="J28" s="34"/>
      <c r="K28" s="34"/>
      <c r="L28" s="34"/>
      <c r="M28" s="34"/>
      <c r="N28" s="34"/>
      <c r="O28" s="34"/>
      <c r="P28" s="28">
        <v>0.05</v>
      </c>
      <c r="Q28" s="28">
        <v>0.05</v>
      </c>
      <c r="R28" s="28">
        <v>0.05</v>
      </c>
      <c r="S28" s="28">
        <v>0.05</v>
      </c>
      <c r="T28" s="28">
        <v>0.05</v>
      </c>
      <c r="U28" s="28">
        <v>0.05</v>
      </c>
      <c r="V28" s="28">
        <v>0.05</v>
      </c>
      <c r="W28" s="28">
        <v>0.05</v>
      </c>
      <c r="X28" s="28">
        <v>0.1</v>
      </c>
      <c r="Y28" s="28">
        <v>0.1</v>
      </c>
      <c r="Z28" s="28">
        <v>0.1</v>
      </c>
      <c r="AA28" s="28">
        <v>0.1</v>
      </c>
      <c r="AB28" s="28">
        <v>0.1</v>
      </c>
      <c r="AC28" s="28">
        <v>0.1</v>
      </c>
      <c r="AD28" s="34"/>
      <c r="AE28" s="34"/>
      <c r="AF28" s="34"/>
      <c r="AG28" s="34"/>
      <c r="AH28" s="34"/>
      <c r="AI28" s="34"/>
      <c r="AJ28" s="34"/>
      <c r="AK28" s="34"/>
      <c r="AL28" s="28">
        <f>SUM(F28:AJ28)</f>
        <v>0.99999999999999989</v>
      </c>
    </row>
    <row r="29" spans="1:40" x14ac:dyDescent="0.2">
      <c r="A29" s="98"/>
      <c r="B29" s="106"/>
      <c r="C29" s="108"/>
      <c r="D29" s="104"/>
      <c r="E29" s="26" t="s">
        <v>1451</v>
      </c>
      <c r="F29" s="34"/>
      <c r="G29" s="36"/>
      <c r="H29" s="34"/>
      <c r="I29" s="34"/>
      <c r="J29" s="34"/>
      <c r="K29" s="34"/>
      <c r="L29" s="34"/>
      <c r="M29" s="34"/>
      <c r="N29" s="34"/>
      <c r="O29" s="34"/>
      <c r="P29" s="31">
        <f t="shared" ref="P29:AC29" si="7">P28*$D$28</f>
        <v>0</v>
      </c>
      <c r="Q29" s="31">
        <f t="shared" si="7"/>
        <v>0</v>
      </c>
      <c r="R29" s="31">
        <f t="shared" si="7"/>
        <v>0</v>
      </c>
      <c r="S29" s="31">
        <f t="shared" si="7"/>
        <v>0</v>
      </c>
      <c r="T29" s="31">
        <f t="shared" si="7"/>
        <v>0</v>
      </c>
      <c r="U29" s="31">
        <f t="shared" si="7"/>
        <v>0</v>
      </c>
      <c r="V29" s="31">
        <f t="shared" si="7"/>
        <v>0</v>
      </c>
      <c r="W29" s="31">
        <f t="shared" si="7"/>
        <v>0</v>
      </c>
      <c r="X29" s="31">
        <f t="shared" si="7"/>
        <v>0</v>
      </c>
      <c r="Y29" s="31">
        <f t="shared" si="7"/>
        <v>0</v>
      </c>
      <c r="Z29" s="31">
        <f t="shared" si="7"/>
        <v>0</v>
      </c>
      <c r="AA29" s="31">
        <f t="shared" si="7"/>
        <v>0</v>
      </c>
      <c r="AB29" s="31">
        <f t="shared" si="7"/>
        <v>0</v>
      </c>
      <c r="AC29" s="31">
        <f t="shared" si="7"/>
        <v>0</v>
      </c>
      <c r="AD29" s="31"/>
      <c r="AE29" s="31"/>
      <c r="AF29" s="31"/>
      <c r="AG29" s="31"/>
      <c r="AH29" s="31"/>
      <c r="AI29" s="31"/>
      <c r="AJ29" s="31"/>
      <c r="AK29" s="31"/>
      <c r="AL29" s="35">
        <f>SUM(F29:AJ29)</f>
        <v>0</v>
      </c>
      <c r="AN29" s="10" t="str">
        <f>IF(D28=AL29,"ok","falso")</f>
        <v>ok</v>
      </c>
    </row>
    <row r="30" spans="1:40" x14ac:dyDescent="0.2">
      <c r="A30" s="98"/>
      <c r="B30" s="41" t="s">
        <v>1463</v>
      </c>
      <c r="C30" s="42" t="s">
        <v>685</v>
      </c>
      <c r="D30" s="21">
        <f>SUM(D31:D38)</f>
        <v>0</v>
      </c>
      <c r="E30" s="23"/>
      <c r="F30" s="23"/>
      <c r="G30" s="40"/>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5">
        <f>AL32+AL34+AL36+AL38</f>
        <v>0</v>
      </c>
      <c r="AN30" s="10" t="str">
        <f>IF(D30=AL30,"ok","falso")</f>
        <v>ok</v>
      </c>
    </row>
    <row r="31" spans="1:40" x14ac:dyDescent="0.2">
      <c r="A31" s="98"/>
      <c r="B31" s="105" t="s">
        <v>1464</v>
      </c>
      <c r="C31" s="107" t="str">
        <f>'Planilha Orçamentária'!D284</f>
        <v>TRECHO 1B - AV. PARANÁ/RUA DAS SEREIAS</v>
      </c>
      <c r="D31" s="104">
        <f>'Planilha Orçamentária'!J284</f>
        <v>0</v>
      </c>
      <c r="E31" s="26" t="s">
        <v>1450</v>
      </c>
      <c r="F31" s="34"/>
      <c r="G31" s="36"/>
      <c r="H31" s="34"/>
      <c r="I31" s="34"/>
      <c r="J31" s="34"/>
      <c r="K31" s="34"/>
      <c r="L31" s="34"/>
      <c r="M31" s="34"/>
      <c r="N31" s="34"/>
      <c r="O31" s="34"/>
      <c r="P31" s="34"/>
      <c r="Q31" s="34"/>
      <c r="R31" s="34"/>
      <c r="S31" s="34"/>
      <c r="T31" s="34"/>
      <c r="U31" s="34"/>
      <c r="V31" s="34"/>
      <c r="W31" s="28">
        <v>0.1</v>
      </c>
      <c r="X31" s="28">
        <v>0.1</v>
      </c>
      <c r="Y31" s="28">
        <v>0.1</v>
      </c>
      <c r="Z31" s="28">
        <v>0.1</v>
      </c>
      <c r="AA31" s="28">
        <v>0.1</v>
      </c>
      <c r="AB31" s="28">
        <v>0.1</v>
      </c>
      <c r="AC31" s="28">
        <v>0.1</v>
      </c>
      <c r="AD31" s="28">
        <v>0.1</v>
      </c>
      <c r="AE31" s="28">
        <v>0.2</v>
      </c>
      <c r="AF31" s="34"/>
      <c r="AG31" s="34"/>
      <c r="AH31" s="34"/>
      <c r="AI31" s="34"/>
      <c r="AJ31" s="34"/>
      <c r="AK31" s="34"/>
      <c r="AL31" s="28">
        <f t="shared" ref="AL31:AL38" si="8">SUM(F31:AK31)</f>
        <v>1</v>
      </c>
    </row>
    <row r="32" spans="1:40" x14ac:dyDescent="0.2">
      <c r="A32" s="98"/>
      <c r="B32" s="101"/>
      <c r="C32" s="103"/>
      <c r="D32" s="104"/>
      <c r="E32" s="26" t="s">
        <v>1451</v>
      </c>
      <c r="F32" s="34"/>
      <c r="G32" s="36"/>
      <c r="H32" s="34"/>
      <c r="I32" s="34"/>
      <c r="J32" s="34"/>
      <c r="K32" s="34"/>
      <c r="L32" s="34"/>
      <c r="M32" s="34"/>
      <c r="N32" s="34"/>
      <c r="O32" s="34"/>
      <c r="P32" s="34"/>
      <c r="Q32" s="34"/>
      <c r="R32" s="34"/>
      <c r="S32" s="34"/>
      <c r="T32" s="34"/>
      <c r="U32" s="34"/>
      <c r="V32" s="34"/>
      <c r="W32" s="31">
        <f t="shared" ref="W32:AE32" si="9">W31*$D$31</f>
        <v>0</v>
      </c>
      <c r="X32" s="31">
        <f t="shared" si="9"/>
        <v>0</v>
      </c>
      <c r="Y32" s="31">
        <f t="shared" si="9"/>
        <v>0</v>
      </c>
      <c r="Z32" s="31">
        <f t="shared" si="9"/>
        <v>0</v>
      </c>
      <c r="AA32" s="31">
        <f t="shared" si="9"/>
        <v>0</v>
      </c>
      <c r="AB32" s="31">
        <f t="shared" si="9"/>
        <v>0</v>
      </c>
      <c r="AC32" s="31">
        <f t="shared" si="9"/>
        <v>0</v>
      </c>
      <c r="AD32" s="31">
        <f t="shared" si="9"/>
        <v>0</v>
      </c>
      <c r="AE32" s="31">
        <f t="shared" si="9"/>
        <v>0</v>
      </c>
      <c r="AF32" s="34"/>
      <c r="AG32" s="34"/>
      <c r="AH32" s="34"/>
      <c r="AI32" s="34"/>
      <c r="AJ32" s="34"/>
      <c r="AK32" s="34"/>
      <c r="AL32" s="35">
        <f t="shared" si="8"/>
        <v>0</v>
      </c>
      <c r="AN32" s="10" t="str">
        <f>IF(D31=AL32,"ok","falso")</f>
        <v>ok</v>
      </c>
    </row>
    <row r="33" spans="1:40" x14ac:dyDescent="0.2">
      <c r="A33" s="98"/>
      <c r="B33" s="100" t="s">
        <v>1465</v>
      </c>
      <c r="C33" s="102" t="str">
        <f>'Planilha Orçamentária'!D537</f>
        <v>TRECHO 2 - RUA DAS SEREIAS / AV. CURITIBA</v>
      </c>
      <c r="D33" s="104">
        <f>'Planilha Orçamentária'!J537</f>
        <v>0</v>
      </c>
      <c r="E33" s="26" t="s">
        <v>1450</v>
      </c>
      <c r="F33" s="34"/>
      <c r="G33" s="36"/>
      <c r="H33" s="34"/>
      <c r="I33" s="34"/>
      <c r="J33" s="34"/>
      <c r="K33" s="34"/>
      <c r="L33" s="34"/>
      <c r="M33" s="34"/>
      <c r="N33" s="34"/>
      <c r="O33" s="34"/>
      <c r="P33" s="34"/>
      <c r="Q33" s="34"/>
      <c r="R33" s="34"/>
      <c r="S33" s="34"/>
      <c r="T33" s="34"/>
      <c r="U33" s="34"/>
      <c r="V33" s="34"/>
      <c r="W33" s="34"/>
      <c r="X33" s="34"/>
      <c r="Y33" s="34"/>
      <c r="Z33" s="34"/>
      <c r="AA33" s="34"/>
      <c r="AB33" s="34"/>
      <c r="AC33" s="34"/>
      <c r="AD33" s="34"/>
      <c r="AE33" s="34"/>
      <c r="AF33" s="28">
        <v>0.1</v>
      </c>
      <c r="AG33" s="28">
        <v>0.1</v>
      </c>
      <c r="AH33" s="28">
        <v>0.15</v>
      </c>
      <c r="AI33" s="28">
        <v>0.15</v>
      </c>
      <c r="AJ33" s="28">
        <v>0.2</v>
      </c>
      <c r="AK33" s="28">
        <v>0.3</v>
      </c>
      <c r="AL33" s="28">
        <f t="shared" si="8"/>
        <v>1</v>
      </c>
    </row>
    <row r="34" spans="1:40" x14ac:dyDescent="0.2">
      <c r="A34" s="98"/>
      <c r="B34" s="101"/>
      <c r="C34" s="103"/>
      <c r="D34" s="104"/>
      <c r="E34" s="26" t="s">
        <v>1451</v>
      </c>
      <c r="F34" s="34"/>
      <c r="G34" s="36"/>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1">
        <f t="shared" ref="AF34:AK34" si="10">AF33*$D$33</f>
        <v>0</v>
      </c>
      <c r="AG34" s="31">
        <f t="shared" si="10"/>
        <v>0</v>
      </c>
      <c r="AH34" s="31">
        <f t="shared" si="10"/>
        <v>0</v>
      </c>
      <c r="AI34" s="31">
        <f t="shared" si="10"/>
        <v>0</v>
      </c>
      <c r="AJ34" s="31">
        <f t="shared" si="10"/>
        <v>0</v>
      </c>
      <c r="AK34" s="31">
        <f t="shared" si="10"/>
        <v>0</v>
      </c>
      <c r="AL34" s="35">
        <f t="shared" si="8"/>
        <v>0</v>
      </c>
      <c r="AN34" s="10" t="str">
        <f>IF(D33=AL34,"ok","falso")</f>
        <v>ok</v>
      </c>
    </row>
    <row r="35" spans="1:40" x14ac:dyDescent="0.2">
      <c r="A35" s="98"/>
      <c r="B35" s="100" t="s">
        <v>1466</v>
      </c>
      <c r="C35" s="109" t="str">
        <f>'Planilha Orçamentária'!D734</f>
        <v>TRECHO 3 - AV. BEIRA MAR - ENTRE AV. CURITIBA/HEADLAND FLÓRIDA</v>
      </c>
      <c r="D35" s="104">
        <f>'Planilha Orçamentária'!J734</f>
        <v>0</v>
      </c>
      <c r="E35" s="26" t="s">
        <v>1450</v>
      </c>
      <c r="F35" s="34"/>
      <c r="G35" s="36"/>
      <c r="H35" s="34"/>
      <c r="I35" s="34"/>
      <c r="J35" s="34"/>
      <c r="K35" s="34"/>
      <c r="L35" s="34"/>
      <c r="M35" s="34"/>
      <c r="N35" s="34"/>
      <c r="O35" s="34"/>
      <c r="P35" s="34"/>
      <c r="Q35" s="34"/>
      <c r="R35" s="34"/>
      <c r="S35" s="34"/>
      <c r="T35" s="34"/>
      <c r="U35" s="34"/>
      <c r="V35" s="34"/>
      <c r="W35" s="28">
        <v>0.05</v>
      </c>
      <c r="X35" s="28">
        <v>0.05</v>
      </c>
      <c r="Y35" s="28">
        <v>0.05</v>
      </c>
      <c r="Z35" s="28">
        <v>0.05</v>
      </c>
      <c r="AA35" s="28">
        <v>0.05</v>
      </c>
      <c r="AB35" s="28">
        <v>0.05</v>
      </c>
      <c r="AC35" s="28">
        <v>0.05</v>
      </c>
      <c r="AD35" s="28">
        <v>0.05</v>
      </c>
      <c r="AE35" s="28">
        <v>0.05</v>
      </c>
      <c r="AF35" s="28">
        <v>0.05</v>
      </c>
      <c r="AG35" s="28">
        <v>0.05</v>
      </c>
      <c r="AH35" s="28">
        <v>0.05</v>
      </c>
      <c r="AI35" s="28">
        <v>0.05</v>
      </c>
      <c r="AJ35" s="28">
        <v>0.1</v>
      </c>
      <c r="AK35" s="28">
        <v>0.25</v>
      </c>
      <c r="AL35" s="28">
        <f t="shared" si="8"/>
        <v>1</v>
      </c>
    </row>
    <row r="36" spans="1:40" x14ac:dyDescent="0.2">
      <c r="A36" s="98"/>
      <c r="B36" s="101"/>
      <c r="C36" s="110"/>
      <c r="D36" s="104"/>
      <c r="E36" s="26" t="s">
        <v>1451</v>
      </c>
      <c r="F36" s="34"/>
      <c r="G36" s="36"/>
      <c r="H36" s="34"/>
      <c r="I36" s="34"/>
      <c r="J36" s="34"/>
      <c r="K36" s="34"/>
      <c r="L36" s="34"/>
      <c r="M36" s="34"/>
      <c r="N36" s="34"/>
      <c r="O36" s="34"/>
      <c r="P36" s="34"/>
      <c r="Q36" s="34"/>
      <c r="R36" s="34"/>
      <c r="S36" s="34"/>
      <c r="T36" s="34"/>
      <c r="U36" s="34"/>
      <c r="V36" s="34"/>
      <c r="W36" s="31">
        <f t="shared" ref="W36:AK36" si="11">W35*$D$35</f>
        <v>0</v>
      </c>
      <c r="X36" s="31">
        <f t="shared" si="11"/>
        <v>0</v>
      </c>
      <c r="Y36" s="31">
        <f t="shared" si="11"/>
        <v>0</v>
      </c>
      <c r="Z36" s="31">
        <f t="shared" si="11"/>
        <v>0</v>
      </c>
      <c r="AA36" s="31">
        <f t="shared" si="11"/>
        <v>0</v>
      </c>
      <c r="AB36" s="31">
        <f t="shared" si="11"/>
        <v>0</v>
      </c>
      <c r="AC36" s="31">
        <f t="shared" si="11"/>
        <v>0</v>
      </c>
      <c r="AD36" s="31">
        <f t="shared" si="11"/>
        <v>0</v>
      </c>
      <c r="AE36" s="31">
        <f t="shared" si="11"/>
        <v>0</v>
      </c>
      <c r="AF36" s="31">
        <f t="shared" si="11"/>
        <v>0</v>
      </c>
      <c r="AG36" s="31">
        <f t="shared" si="11"/>
        <v>0</v>
      </c>
      <c r="AH36" s="31">
        <f t="shared" si="11"/>
        <v>0</v>
      </c>
      <c r="AI36" s="31">
        <f t="shared" si="11"/>
        <v>0</v>
      </c>
      <c r="AJ36" s="31">
        <f t="shared" si="11"/>
        <v>0</v>
      </c>
      <c r="AK36" s="31">
        <f t="shared" si="11"/>
        <v>0</v>
      </c>
      <c r="AL36" s="35">
        <f t="shared" si="8"/>
        <v>0</v>
      </c>
      <c r="AN36" s="10" t="str">
        <f>IF(D35=AL36,"ok","falso")</f>
        <v>ok</v>
      </c>
    </row>
    <row r="37" spans="1:40" x14ac:dyDescent="0.2">
      <c r="A37" s="98"/>
      <c r="B37" s="100" t="s">
        <v>1467</v>
      </c>
      <c r="C37" s="102" t="str">
        <f>'Planilha Orçamentária'!D922</f>
        <v>PROJETOS</v>
      </c>
      <c r="D37" s="104">
        <f>'Planilha Orçamentária'!J922</f>
        <v>0</v>
      </c>
      <c r="E37" s="26" t="s">
        <v>1450</v>
      </c>
      <c r="F37" s="34"/>
      <c r="G37" s="36"/>
      <c r="H37" s="34"/>
      <c r="I37" s="34"/>
      <c r="J37" s="34"/>
      <c r="K37" s="34"/>
      <c r="L37" s="34"/>
      <c r="M37" s="34"/>
      <c r="N37" s="34"/>
      <c r="O37" s="34"/>
      <c r="P37" s="34"/>
      <c r="Q37" s="34"/>
      <c r="R37" s="34"/>
      <c r="S37" s="34"/>
      <c r="T37" s="34"/>
      <c r="U37" s="28">
        <v>0.5</v>
      </c>
      <c r="V37" s="28">
        <v>0.5</v>
      </c>
      <c r="W37" s="34"/>
      <c r="X37" s="34"/>
      <c r="Y37" s="34"/>
      <c r="Z37" s="34"/>
      <c r="AA37" s="34"/>
      <c r="AB37" s="34"/>
      <c r="AC37" s="34"/>
      <c r="AD37" s="34"/>
      <c r="AE37" s="34"/>
      <c r="AF37" s="34"/>
      <c r="AG37" s="34"/>
      <c r="AH37" s="34"/>
      <c r="AI37" s="34"/>
      <c r="AJ37" s="34"/>
      <c r="AK37" s="34"/>
      <c r="AL37" s="28">
        <f t="shared" si="8"/>
        <v>1</v>
      </c>
    </row>
    <row r="38" spans="1:40" x14ac:dyDescent="0.2">
      <c r="A38" s="98"/>
      <c r="B38" s="106"/>
      <c r="C38" s="108"/>
      <c r="D38" s="104"/>
      <c r="E38" s="26" t="s">
        <v>1451</v>
      </c>
      <c r="F38" s="34"/>
      <c r="G38" s="36"/>
      <c r="H38" s="34"/>
      <c r="I38" s="34"/>
      <c r="J38" s="34"/>
      <c r="K38" s="34"/>
      <c r="L38" s="34"/>
      <c r="M38" s="34"/>
      <c r="N38" s="34"/>
      <c r="O38" s="34"/>
      <c r="P38" s="34"/>
      <c r="Q38" s="34"/>
      <c r="R38" s="34"/>
      <c r="S38" s="34"/>
      <c r="T38" s="34"/>
      <c r="U38" s="31">
        <f>U37*$D$37</f>
        <v>0</v>
      </c>
      <c r="V38" s="31">
        <f>V37*$D$37</f>
        <v>0</v>
      </c>
      <c r="W38" s="34"/>
      <c r="X38" s="34"/>
      <c r="Y38" s="34"/>
      <c r="Z38" s="34"/>
      <c r="AA38" s="34"/>
      <c r="AB38" s="34"/>
      <c r="AC38" s="34"/>
      <c r="AD38" s="34"/>
      <c r="AE38" s="34"/>
      <c r="AF38" s="34"/>
      <c r="AG38" s="34"/>
      <c r="AH38" s="34"/>
      <c r="AI38" s="34"/>
      <c r="AJ38" s="34"/>
      <c r="AK38" s="34"/>
      <c r="AL38" s="35">
        <f t="shared" si="8"/>
        <v>0</v>
      </c>
      <c r="AN38" s="10" t="str">
        <f>IF(D37=AL38,"ok","falso")</f>
        <v>ok</v>
      </c>
    </row>
    <row r="39" spans="1:40" x14ac:dyDescent="0.2">
      <c r="A39" s="98"/>
      <c r="B39" s="41" t="s">
        <v>1468</v>
      </c>
      <c r="C39" s="42" t="str">
        <f>'Planilha Orçamentária'!D927</f>
        <v>SERVIÇOS GERAIS</v>
      </c>
      <c r="D39" s="21">
        <f>SUM(D40:D51)</f>
        <v>0</v>
      </c>
      <c r="E39" s="23"/>
      <c r="F39" s="23"/>
      <c r="G39" s="4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5">
        <f>AL41+AL43+AL45+AL47+AL49+AL51</f>
        <v>0</v>
      </c>
      <c r="AN39" s="10" t="str">
        <f>IF(D39=AL39,"ok","falso")</f>
        <v>ok</v>
      </c>
    </row>
    <row r="40" spans="1:40" x14ac:dyDescent="0.2">
      <c r="A40" s="98"/>
      <c r="B40" s="105" t="s">
        <v>1469</v>
      </c>
      <c r="C40" s="111" t="str">
        <f>'Planilha Orçamentária'!D928</f>
        <v>CANTEIRO DE OBRAS</v>
      </c>
      <c r="D40" s="104">
        <f>'Planilha Orçamentária'!J928</f>
        <v>0</v>
      </c>
      <c r="E40" s="26" t="s">
        <v>1450</v>
      </c>
      <c r="F40" s="28">
        <v>0.5</v>
      </c>
      <c r="G40" s="28">
        <v>0.5</v>
      </c>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28">
        <f t="shared" ref="AL40:AL51" si="12">SUM(F40:AK40)</f>
        <v>1</v>
      </c>
    </row>
    <row r="41" spans="1:40" x14ac:dyDescent="0.2">
      <c r="A41" s="98"/>
      <c r="B41" s="101"/>
      <c r="C41" s="110"/>
      <c r="D41" s="104"/>
      <c r="E41" s="26" t="s">
        <v>1451</v>
      </c>
      <c r="F41" s="31">
        <f>F40*$D$40</f>
        <v>0</v>
      </c>
      <c r="G41" s="31">
        <f>G40*$D$40</f>
        <v>0</v>
      </c>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f t="shared" si="12"/>
        <v>0</v>
      </c>
      <c r="AN41" s="10" t="str">
        <f>IF(D40=AL41,"ok","falso")</f>
        <v>ok</v>
      </c>
    </row>
    <row r="42" spans="1:40" x14ac:dyDescent="0.2">
      <c r="A42" s="98"/>
      <c r="B42" s="100" t="s">
        <v>1470</v>
      </c>
      <c r="C42" s="111" t="str">
        <f>'Planilha Orçamentária'!D933</f>
        <v>MOBILIZAÇÃO DE EQUIPAMENTOS</v>
      </c>
      <c r="D42" s="104">
        <f>'Planilha Orçamentária'!J933</f>
        <v>0</v>
      </c>
      <c r="E42" s="26" t="s">
        <v>1450</v>
      </c>
      <c r="F42" s="28">
        <v>0.4</v>
      </c>
      <c r="G42" s="28">
        <v>0.6</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28">
        <f t="shared" si="12"/>
        <v>1</v>
      </c>
    </row>
    <row r="43" spans="1:40" x14ac:dyDescent="0.2">
      <c r="A43" s="98"/>
      <c r="B43" s="101"/>
      <c r="C43" s="110"/>
      <c r="D43" s="104"/>
      <c r="E43" s="26" t="s">
        <v>1451</v>
      </c>
      <c r="F43" s="31">
        <f>F42*$D$42</f>
        <v>0</v>
      </c>
      <c r="G43" s="31">
        <f>G42*$D$42</f>
        <v>0</v>
      </c>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1"/>
      <c r="AG43" s="31"/>
      <c r="AH43" s="31"/>
      <c r="AI43" s="31"/>
      <c r="AJ43" s="34"/>
      <c r="AK43" s="34"/>
      <c r="AL43" s="35">
        <f t="shared" si="12"/>
        <v>0</v>
      </c>
      <c r="AN43" s="10" t="str">
        <f>IF(D42=AL43,"ok","falso")</f>
        <v>ok</v>
      </c>
    </row>
    <row r="44" spans="1:40" ht="12.75" customHeight="1" x14ac:dyDescent="0.2">
      <c r="A44" s="98"/>
      <c r="B44" s="105" t="s">
        <v>1471</v>
      </c>
      <c r="C44" s="111" t="str">
        <f>'Planilha Orçamentária'!D934</f>
        <v>DESMOBILIZAÇÃO DE EQUIPAMENTOS</v>
      </c>
      <c r="D44" s="104">
        <f>'Planilha Orçamentária'!J934</f>
        <v>0</v>
      </c>
      <c r="E44" s="26" t="s">
        <v>1450</v>
      </c>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28">
        <v>0.3</v>
      </c>
      <c r="AK44" s="28">
        <v>0.7</v>
      </c>
      <c r="AL44" s="28">
        <f t="shared" si="12"/>
        <v>1</v>
      </c>
    </row>
    <row r="45" spans="1:40" x14ac:dyDescent="0.2">
      <c r="A45" s="98"/>
      <c r="B45" s="101"/>
      <c r="C45" s="110"/>
      <c r="D45" s="104"/>
      <c r="E45" s="26" t="s">
        <v>1451</v>
      </c>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1">
        <f>AJ44*$D$44</f>
        <v>0</v>
      </c>
      <c r="AK45" s="31">
        <f>AK44*$D$44</f>
        <v>0</v>
      </c>
      <c r="AL45" s="35">
        <f t="shared" si="12"/>
        <v>0</v>
      </c>
      <c r="AN45" s="10" t="str">
        <f>IF(D44=AL45,"ok","falso")</f>
        <v>ok</v>
      </c>
    </row>
    <row r="46" spans="1:40" ht="12.75" customHeight="1" x14ac:dyDescent="0.2">
      <c r="A46" s="98"/>
      <c r="B46" s="100" t="s">
        <v>1472</v>
      </c>
      <c r="C46" s="111" t="str">
        <f>'Planilha Orçamentária'!D935</f>
        <v>ADMINISTRAÇÃO LOCAL DA OBRA</v>
      </c>
      <c r="D46" s="104">
        <f>'Planilha Orçamentária'!J935</f>
        <v>0</v>
      </c>
      <c r="E46" s="26" t="s">
        <v>1450</v>
      </c>
      <c r="F46" s="28">
        <v>5.2700468462272198E-3</v>
      </c>
      <c r="G46" s="28">
        <v>1.802295117036852E-2</v>
      </c>
      <c r="H46" s="28">
        <v>2.0206692366551943E-2</v>
      </c>
      <c r="I46" s="28">
        <v>3.5676768684555431E-2</v>
      </c>
      <c r="J46" s="28">
        <v>2.4320820451189846E-2</v>
      </c>
      <c r="K46" s="28">
        <v>3.7827245834359417E-2</v>
      </c>
      <c r="L46" s="28">
        <v>3.9376313386500189E-2</v>
      </c>
      <c r="M46" s="28">
        <v>2.2528233105200329E-2</v>
      </c>
      <c r="N46" s="28">
        <v>2.0993591196208944E-2</v>
      </c>
      <c r="O46" s="28">
        <v>2.7315922566277642E-2</v>
      </c>
      <c r="P46" s="28">
        <v>3.8464690976056426E-2</v>
      </c>
      <c r="Q46" s="28">
        <v>8.2743707814345979E-2</v>
      </c>
      <c r="R46" s="28">
        <v>6.5752082112981419E-2</v>
      </c>
      <c r="S46" s="28">
        <v>6.7342368627671303E-2</v>
      </c>
      <c r="T46" s="28">
        <v>6.7342368627671303E-2</v>
      </c>
      <c r="U46" s="28">
        <v>6.1138368927779713E-2</v>
      </c>
      <c r="V46" s="28">
        <v>6.1138368927779713E-2</v>
      </c>
      <c r="W46" s="28">
        <v>6.8567930438446709E-2</v>
      </c>
      <c r="X46" s="28">
        <v>5.7086879115888826E-2</v>
      </c>
      <c r="Y46" s="28">
        <v>1.891350399415475E-2</v>
      </c>
      <c r="Z46" s="28">
        <v>1.891350399415475E-2</v>
      </c>
      <c r="AA46" s="28">
        <v>1.891350399415475E-2</v>
      </c>
      <c r="AB46" s="28">
        <v>1.891350399415475E-2</v>
      </c>
      <c r="AC46" s="28">
        <v>1.8854002365381657E-2</v>
      </c>
      <c r="AD46" s="28">
        <v>7.5867078695349838E-3</v>
      </c>
      <c r="AE46" s="28">
        <v>1.2003578582620656E-2</v>
      </c>
      <c r="AF46" s="28">
        <v>6.1032286307501574E-3</v>
      </c>
      <c r="AG46" s="28">
        <v>6.1032286307501574E-3</v>
      </c>
      <c r="AH46" s="28">
        <v>7.5699243679005776E-3</v>
      </c>
      <c r="AI46" s="28">
        <v>7.5699243679005776E-3</v>
      </c>
      <c r="AJ46" s="28">
        <v>1.2381723431249934E-2</v>
      </c>
      <c r="AK46" s="28">
        <v>2.5058314601231538E-2</v>
      </c>
      <c r="AL46" s="28">
        <f t="shared" si="12"/>
        <v>0.99999999999999989</v>
      </c>
    </row>
    <row r="47" spans="1:40" x14ac:dyDescent="0.2">
      <c r="A47" s="98"/>
      <c r="B47" s="101"/>
      <c r="C47" s="110"/>
      <c r="D47" s="104"/>
      <c r="E47" s="26" t="s">
        <v>1451</v>
      </c>
      <c r="F47" s="31">
        <f>F46*$D$46</f>
        <v>0</v>
      </c>
      <c r="G47" s="31">
        <f t="shared" ref="G47:AK47" si="13">G46*$D$46</f>
        <v>0</v>
      </c>
      <c r="H47" s="31">
        <f t="shared" si="13"/>
        <v>0</v>
      </c>
      <c r="I47" s="31">
        <f t="shared" si="13"/>
        <v>0</v>
      </c>
      <c r="J47" s="31">
        <f t="shared" si="13"/>
        <v>0</v>
      </c>
      <c r="K47" s="31">
        <f t="shared" si="13"/>
        <v>0</v>
      </c>
      <c r="L47" s="31">
        <f t="shared" si="13"/>
        <v>0</v>
      </c>
      <c r="M47" s="31">
        <f t="shared" si="13"/>
        <v>0</v>
      </c>
      <c r="N47" s="31">
        <f t="shared" si="13"/>
        <v>0</v>
      </c>
      <c r="O47" s="31">
        <f t="shared" si="13"/>
        <v>0</v>
      </c>
      <c r="P47" s="31">
        <f t="shared" si="13"/>
        <v>0</v>
      </c>
      <c r="Q47" s="31">
        <f t="shared" si="13"/>
        <v>0</v>
      </c>
      <c r="R47" s="31">
        <f t="shared" si="13"/>
        <v>0</v>
      </c>
      <c r="S47" s="31">
        <f t="shared" si="13"/>
        <v>0</v>
      </c>
      <c r="T47" s="31">
        <f t="shared" si="13"/>
        <v>0</v>
      </c>
      <c r="U47" s="31">
        <f t="shared" si="13"/>
        <v>0</v>
      </c>
      <c r="V47" s="31">
        <f t="shared" si="13"/>
        <v>0</v>
      </c>
      <c r="W47" s="31">
        <f t="shared" si="13"/>
        <v>0</v>
      </c>
      <c r="X47" s="31">
        <f t="shared" si="13"/>
        <v>0</v>
      </c>
      <c r="Y47" s="31">
        <f t="shared" si="13"/>
        <v>0</v>
      </c>
      <c r="Z47" s="31">
        <f t="shared" si="13"/>
        <v>0</v>
      </c>
      <c r="AA47" s="31">
        <f t="shared" si="13"/>
        <v>0</v>
      </c>
      <c r="AB47" s="31">
        <f t="shared" si="13"/>
        <v>0</v>
      </c>
      <c r="AC47" s="31">
        <f t="shared" si="13"/>
        <v>0</v>
      </c>
      <c r="AD47" s="31">
        <f t="shared" si="13"/>
        <v>0</v>
      </c>
      <c r="AE47" s="31">
        <f t="shared" si="13"/>
        <v>0</v>
      </c>
      <c r="AF47" s="31">
        <f t="shared" si="13"/>
        <v>0</v>
      </c>
      <c r="AG47" s="31">
        <f t="shared" si="13"/>
        <v>0</v>
      </c>
      <c r="AH47" s="31">
        <f t="shared" si="13"/>
        <v>0</v>
      </c>
      <c r="AI47" s="31">
        <f t="shared" si="13"/>
        <v>0</v>
      </c>
      <c r="AJ47" s="31">
        <f t="shared" si="13"/>
        <v>0</v>
      </c>
      <c r="AK47" s="31">
        <f t="shared" si="13"/>
        <v>0</v>
      </c>
      <c r="AL47" s="35">
        <f t="shared" si="12"/>
        <v>0</v>
      </c>
      <c r="AN47" s="10" t="str">
        <f>IF(D46=AL47,"ok","falso")</f>
        <v>ok</v>
      </c>
    </row>
    <row r="48" spans="1:40" x14ac:dyDescent="0.2">
      <c r="A48" s="98"/>
      <c r="B48" s="105" t="s">
        <v>1473</v>
      </c>
      <c r="C48" s="111" t="str">
        <f>'Planilha Orçamentária'!D936</f>
        <v>ELABORAÇÃO DE AS BUILT</v>
      </c>
      <c r="D48" s="104">
        <f>'Planilha Orçamentária'!J936</f>
        <v>0</v>
      </c>
      <c r="E48" s="26" t="s">
        <v>1450</v>
      </c>
      <c r="F48" s="28">
        <v>5.2833278141254649E-3</v>
      </c>
      <c r="G48" s="28">
        <v>1.8033132287722287E-2</v>
      </c>
      <c r="H48" s="28">
        <v>2.0196141783758136E-2</v>
      </c>
      <c r="I48" s="28">
        <v>3.566126886638623E-2</v>
      </c>
      <c r="J48" s="28">
        <v>2.4316160673622907E-2</v>
      </c>
      <c r="K48" s="28">
        <v>3.7819621299637493E-2</v>
      </c>
      <c r="L48" s="28">
        <v>3.9368379386089045E-2</v>
      </c>
      <c r="M48" s="28">
        <v>2.252473095686781E-2</v>
      </c>
      <c r="N48" s="28">
        <v>2.0990402606504348E-2</v>
      </c>
      <c r="O48" s="28">
        <v>2.7313774081139244E-2</v>
      </c>
      <c r="P48" s="28">
        <v>3.8476140779970969E-2</v>
      </c>
      <c r="Q48" s="28">
        <v>8.2664043430727308E-2</v>
      </c>
      <c r="R48" s="28">
        <v>6.5673322836757447E-2</v>
      </c>
      <c r="S48" s="28">
        <v>6.7264058980813668E-2</v>
      </c>
      <c r="T48" s="28">
        <v>6.7264058980813668E-2</v>
      </c>
      <c r="U48" s="28">
        <v>6.1058776449734564E-2</v>
      </c>
      <c r="V48" s="28">
        <v>6.1058776449734564E-2</v>
      </c>
      <c r="W48" s="28">
        <v>6.8522795973479822E-2</v>
      </c>
      <c r="X48" s="28">
        <v>5.7084344849289807E-2</v>
      </c>
      <c r="Y48" s="28">
        <v>1.8975545192968322E-2</v>
      </c>
      <c r="Z48" s="28">
        <v>1.8975545192968322E-2</v>
      </c>
      <c r="AA48" s="28">
        <v>1.8975545192968322E-2</v>
      </c>
      <c r="AB48" s="28">
        <v>1.8975545192968322E-2</v>
      </c>
      <c r="AC48" s="28">
        <v>1.8916165644791587E-2</v>
      </c>
      <c r="AD48" s="28">
        <v>7.6216815688910367E-3</v>
      </c>
      <c r="AE48" s="28">
        <v>1.2064860903893771E-2</v>
      </c>
      <c r="AF48" s="28">
        <v>6.1158009631082826E-3</v>
      </c>
      <c r="AG48" s="28">
        <v>6.1158009631082826E-3</v>
      </c>
      <c r="AH48" s="28">
        <v>7.5844503277182713E-3</v>
      </c>
      <c r="AI48" s="28">
        <v>7.5844503277182713E-3</v>
      </c>
      <c r="AJ48" s="28">
        <v>1.2407204153737922E-2</v>
      </c>
      <c r="AK48" s="28">
        <v>2.511414588798461E-2</v>
      </c>
      <c r="AL48" s="28">
        <f t="shared" si="12"/>
        <v>1.0000000000000002</v>
      </c>
    </row>
    <row r="49" spans="1:40" x14ac:dyDescent="0.2">
      <c r="A49" s="98"/>
      <c r="B49" s="101"/>
      <c r="C49" s="110"/>
      <c r="D49" s="104"/>
      <c r="E49" s="26" t="s">
        <v>1451</v>
      </c>
      <c r="F49" s="31">
        <f>F48*$D$48</f>
        <v>0</v>
      </c>
      <c r="G49" s="31">
        <f t="shared" ref="G49:AK49" si="14">G48*$D$48</f>
        <v>0</v>
      </c>
      <c r="H49" s="31">
        <f t="shared" si="14"/>
        <v>0</v>
      </c>
      <c r="I49" s="31">
        <f t="shared" si="14"/>
        <v>0</v>
      </c>
      <c r="J49" s="31">
        <f t="shared" si="14"/>
        <v>0</v>
      </c>
      <c r="K49" s="31">
        <f t="shared" si="14"/>
        <v>0</v>
      </c>
      <c r="L49" s="31">
        <f t="shared" si="14"/>
        <v>0</v>
      </c>
      <c r="M49" s="31">
        <f t="shared" si="14"/>
        <v>0</v>
      </c>
      <c r="N49" s="31">
        <f t="shared" si="14"/>
        <v>0</v>
      </c>
      <c r="O49" s="31">
        <f t="shared" si="14"/>
        <v>0</v>
      </c>
      <c r="P49" s="31">
        <f t="shared" si="14"/>
        <v>0</v>
      </c>
      <c r="Q49" s="31">
        <f t="shared" si="14"/>
        <v>0</v>
      </c>
      <c r="R49" s="31">
        <f t="shared" si="14"/>
        <v>0</v>
      </c>
      <c r="S49" s="31">
        <f t="shared" si="14"/>
        <v>0</v>
      </c>
      <c r="T49" s="31">
        <f t="shared" si="14"/>
        <v>0</v>
      </c>
      <c r="U49" s="31">
        <f t="shared" si="14"/>
        <v>0</v>
      </c>
      <c r="V49" s="31">
        <f t="shared" si="14"/>
        <v>0</v>
      </c>
      <c r="W49" s="31">
        <f t="shared" si="14"/>
        <v>0</v>
      </c>
      <c r="X49" s="31">
        <f t="shared" si="14"/>
        <v>0</v>
      </c>
      <c r="Y49" s="31">
        <f t="shared" si="14"/>
        <v>0</v>
      </c>
      <c r="Z49" s="31">
        <f t="shared" si="14"/>
        <v>0</v>
      </c>
      <c r="AA49" s="31">
        <f t="shared" si="14"/>
        <v>0</v>
      </c>
      <c r="AB49" s="31">
        <f t="shared" si="14"/>
        <v>0</v>
      </c>
      <c r="AC49" s="31">
        <f t="shared" si="14"/>
        <v>0</v>
      </c>
      <c r="AD49" s="31">
        <f t="shared" si="14"/>
        <v>0</v>
      </c>
      <c r="AE49" s="31">
        <f t="shared" si="14"/>
        <v>0</v>
      </c>
      <c r="AF49" s="31">
        <f t="shared" si="14"/>
        <v>0</v>
      </c>
      <c r="AG49" s="31">
        <f t="shared" si="14"/>
        <v>0</v>
      </c>
      <c r="AH49" s="31">
        <f t="shared" si="14"/>
        <v>0</v>
      </c>
      <c r="AI49" s="31">
        <f t="shared" si="14"/>
        <v>0</v>
      </c>
      <c r="AJ49" s="31">
        <f t="shared" si="14"/>
        <v>0</v>
      </c>
      <c r="AK49" s="31">
        <f t="shared" si="14"/>
        <v>0</v>
      </c>
      <c r="AL49" s="35">
        <f t="shared" si="12"/>
        <v>0</v>
      </c>
      <c r="AN49" s="10" t="str">
        <f>IF(D48=AL49,"ok","falso")</f>
        <v>ok</v>
      </c>
    </row>
    <row r="50" spans="1:40" ht="12.75" customHeight="1" x14ac:dyDescent="0.2">
      <c r="A50" s="98"/>
      <c r="B50" s="100" t="s">
        <v>1474</v>
      </c>
      <c r="C50" s="111" t="str">
        <f>'Planilha Orçamentária'!D937</f>
        <v>LOCAÇÃO DE 20 BANHEIROS QUÍMICOS PARA AS FRENTES DE SERVIÇO, INCLUINDO LIMPEZA DIÁRIA, FRETE E INSTALAÇÃO</v>
      </c>
      <c r="D50" s="104">
        <f>'Planilha Orçamentária'!J937</f>
        <v>0</v>
      </c>
      <c r="E50" s="26" t="s">
        <v>1450</v>
      </c>
      <c r="F50" s="28">
        <v>5.2833762005410935E-3</v>
      </c>
      <c r="G50" s="28">
        <v>1.8033169380483868E-2</v>
      </c>
      <c r="H50" s="28">
        <v>2.0196103344926865E-2</v>
      </c>
      <c r="I50" s="28">
        <v>3.5661212396055915E-2</v>
      </c>
      <c r="J50" s="28">
        <v>2.4316143696702562E-2</v>
      </c>
      <c r="K50" s="28">
        <v>3.7819593521247481E-2</v>
      </c>
      <c r="L50" s="28">
        <v>3.9368350480225828E-2</v>
      </c>
      <c r="M50" s="28">
        <v>2.2524718197526314E-2</v>
      </c>
      <c r="N50" s="28">
        <v>2.099039098954782E-2</v>
      </c>
      <c r="O50" s="28">
        <v>2.7313766253585132E-2</v>
      </c>
      <c r="P50" s="28">
        <v>3.8476182494925425E-2</v>
      </c>
      <c r="Q50" s="28">
        <v>8.2663753190286543E-2</v>
      </c>
      <c r="R50" s="28">
        <v>6.5673035893885276E-2</v>
      </c>
      <c r="S50" s="28">
        <v>6.72637736760716E-2</v>
      </c>
      <c r="T50" s="28">
        <v>6.72637736760716E-2</v>
      </c>
      <c r="U50" s="28">
        <v>6.1058486471266646E-2</v>
      </c>
      <c r="V50" s="28">
        <v>6.1058486471266646E-2</v>
      </c>
      <c r="W50" s="28">
        <v>6.8522631535541431E-2</v>
      </c>
      <c r="X50" s="28">
        <v>5.7084335616222018E-2</v>
      </c>
      <c r="Y50" s="28">
        <v>1.8975771227038647E-2</v>
      </c>
      <c r="Z50" s="28">
        <v>1.8975771227038647E-2</v>
      </c>
      <c r="AA50" s="28">
        <v>1.8975771227038647E-2</v>
      </c>
      <c r="AB50" s="28">
        <v>1.8975771227038647E-2</v>
      </c>
      <c r="AC50" s="28">
        <v>1.891639212363691E-2</v>
      </c>
      <c r="AD50" s="28">
        <v>7.6218089882151476E-3</v>
      </c>
      <c r="AE50" s="28">
        <v>1.2065084173153251E-2</v>
      </c>
      <c r="AF50" s="28">
        <v>6.1158467677592367E-3</v>
      </c>
      <c r="AG50" s="28">
        <v>6.1158467677592367E-3</v>
      </c>
      <c r="AH50" s="28">
        <v>7.5845032500003323E-3</v>
      </c>
      <c r="AI50" s="28">
        <v>7.5845032500003323E-3</v>
      </c>
      <c r="AJ50" s="28">
        <v>1.24072969873957E-2</v>
      </c>
      <c r="AK50" s="28">
        <v>2.5114349297545316E-2</v>
      </c>
      <c r="AL50" s="28">
        <f t="shared" si="12"/>
        <v>1.0000000000000002</v>
      </c>
    </row>
    <row r="51" spans="1:40" x14ac:dyDescent="0.2">
      <c r="A51" s="98"/>
      <c r="B51" s="101"/>
      <c r="C51" s="110"/>
      <c r="D51" s="104"/>
      <c r="E51" s="26" t="s">
        <v>1451</v>
      </c>
      <c r="F51" s="31">
        <f>F50*$D$50</f>
        <v>0</v>
      </c>
      <c r="G51" s="31">
        <f t="shared" ref="G51:AK51" si="15">G50*$D$50</f>
        <v>0</v>
      </c>
      <c r="H51" s="31">
        <f t="shared" si="15"/>
        <v>0</v>
      </c>
      <c r="I51" s="31">
        <f t="shared" si="15"/>
        <v>0</v>
      </c>
      <c r="J51" s="31">
        <f t="shared" si="15"/>
        <v>0</v>
      </c>
      <c r="K51" s="31">
        <f t="shared" si="15"/>
        <v>0</v>
      </c>
      <c r="L51" s="31">
        <f t="shared" si="15"/>
        <v>0</v>
      </c>
      <c r="M51" s="31">
        <f t="shared" si="15"/>
        <v>0</v>
      </c>
      <c r="N51" s="31">
        <f t="shared" si="15"/>
        <v>0</v>
      </c>
      <c r="O51" s="31">
        <f t="shared" si="15"/>
        <v>0</v>
      </c>
      <c r="P51" s="31">
        <f t="shared" si="15"/>
        <v>0</v>
      </c>
      <c r="Q51" s="31">
        <f t="shared" si="15"/>
        <v>0</v>
      </c>
      <c r="R51" s="31">
        <f t="shared" si="15"/>
        <v>0</v>
      </c>
      <c r="S51" s="31">
        <f t="shared" si="15"/>
        <v>0</v>
      </c>
      <c r="T51" s="31">
        <f t="shared" si="15"/>
        <v>0</v>
      </c>
      <c r="U51" s="31">
        <f t="shared" si="15"/>
        <v>0</v>
      </c>
      <c r="V51" s="31">
        <f t="shared" si="15"/>
        <v>0</v>
      </c>
      <c r="W51" s="31">
        <f t="shared" si="15"/>
        <v>0</v>
      </c>
      <c r="X51" s="31">
        <f t="shared" si="15"/>
        <v>0</v>
      </c>
      <c r="Y51" s="31">
        <f t="shared" si="15"/>
        <v>0</v>
      </c>
      <c r="Z51" s="31">
        <f t="shared" si="15"/>
        <v>0</v>
      </c>
      <c r="AA51" s="31">
        <f t="shared" si="15"/>
        <v>0</v>
      </c>
      <c r="AB51" s="31">
        <f t="shared" si="15"/>
        <v>0</v>
      </c>
      <c r="AC51" s="31">
        <f t="shared" si="15"/>
        <v>0</v>
      </c>
      <c r="AD51" s="31">
        <f t="shared" si="15"/>
        <v>0</v>
      </c>
      <c r="AE51" s="31">
        <f t="shared" si="15"/>
        <v>0</v>
      </c>
      <c r="AF51" s="31">
        <f t="shared" si="15"/>
        <v>0</v>
      </c>
      <c r="AG51" s="31">
        <f t="shared" si="15"/>
        <v>0</v>
      </c>
      <c r="AH51" s="31">
        <f t="shared" si="15"/>
        <v>0</v>
      </c>
      <c r="AI51" s="31">
        <f t="shared" si="15"/>
        <v>0</v>
      </c>
      <c r="AJ51" s="31">
        <f t="shared" si="15"/>
        <v>0</v>
      </c>
      <c r="AK51" s="31">
        <f t="shared" si="15"/>
        <v>0</v>
      </c>
      <c r="AL51" s="35">
        <f t="shared" si="12"/>
        <v>0</v>
      </c>
      <c r="AN51" s="10" t="str">
        <f>IF(D50=AL51,"ok","falso")</f>
        <v>ok</v>
      </c>
    </row>
    <row r="52" spans="1:40" x14ac:dyDescent="0.2">
      <c r="A52" s="98"/>
      <c r="B52" s="41" t="s">
        <v>2097</v>
      </c>
      <c r="C52" s="42" t="str">
        <f>'Planilha Orçamentária'!D938</f>
        <v>REMANEJAMENTO REDE DE DISTRIBUIÇÃO DE ÁGUA (RDA)</v>
      </c>
      <c r="D52" s="21">
        <f>SUM(D53:D54)</f>
        <v>0</v>
      </c>
      <c r="E52" s="23"/>
      <c r="F52" s="23"/>
      <c r="G52" s="4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5">
        <f>AL54</f>
        <v>0</v>
      </c>
      <c r="AN52" s="10" t="str">
        <f>IF(D52=AL52,"ok","falso")</f>
        <v>ok</v>
      </c>
    </row>
    <row r="53" spans="1:40" x14ac:dyDescent="0.2">
      <c r="A53" s="98"/>
      <c r="B53" s="105" t="s">
        <v>2097</v>
      </c>
      <c r="C53" s="111" t="str">
        <f>'Planilha Orçamentária'!D938</f>
        <v>REMANEJAMENTO REDE DE DISTRIBUIÇÃO DE ÁGUA (RDA)</v>
      </c>
      <c r="D53" s="104">
        <f>'Planilha Orçamentária'!J938</f>
        <v>0</v>
      </c>
      <c r="E53" s="26" t="s">
        <v>1450</v>
      </c>
      <c r="F53" s="34"/>
      <c r="G53" s="34"/>
      <c r="H53" s="34"/>
      <c r="I53" s="28">
        <v>4.8000000000000001E-2</v>
      </c>
      <c r="J53" s="28">
        <v>4.8000000000000001E-2</v>
      </c>
      <c r="K53" s="28">
        <v>4.8000000000000001E-2</v>
      </c>
      <c r="L53" s="28">
        <v>4.8000000000000001E-2</v>
      </c>
      <c r="M53" s="28">
        <v>4.8000000000000001E-2</v>
      </c>
      <c r="N53" s="28">
        <v>4.8000000000000001E-2</v>
      </c>
      <c r="O53" s="28">
        <v>4.8000000000000001E-2</v>
      </c>
      <c r="P53" s="28">
        <v>4.8000000000000001E-2</v>
      </c>
      <c r="Q53" s="28">
        <v>4.8000000000000001E-2</v>
      </c>
      <c r="R53" s="28">
        <v>4.8000000000000001E-2</v>
      </c>
      <c r="S53" s="28">
        <v>4.8000000000000001E-2</v>
      </c>
      <c r="T53" s="28">
        <v>4.8000000000000001E-2</v>
      </c>
      <c r="U53" s="28">
        <v>4.8000000000000001E-2</v>
      </c>
      <c r="V53" s="28">
        <v>4.8000000000000001E-2</v>
      </c>
      <c r="W53" s="28">
        <v>4.8000000000000001E-2</v>
      </c>
      <c r="X53" s="28">
        <v>4.8000000000000001E-2</v>
      </c>
      <c r="Y53" s="28">
        <v>4.8000000000000001E-2</v>
      </c>
      <c r="Z53" s="28">
        <v>4.8000000000000001E-2</v>
      </c>
      <c r="AA53" s="28">
        <v>4.8000000000000001E-2</v>
      </c>
      <c r="AB53" s="28">
        <v>4.8000000000000001E-2</v>
      </c>
      <c r="AC53" s="28">
        <v>0.04</v>
      </c>
      <c r="AD53" s="34"/>
      <c r="AE53" s="34"/>
      <c r="AF53" s="34"/>
      <c r="AG53" s="34"/>
      <c r="AH53" s="34"/>
      <c r="AI53" s="34"/>
      <c r="AJ53" s="34"/>
      <c r="AK53" s="34"/>
      <c r="AL53" s="28">
        <f t="shared" ref="AL53:AL54" si="16">SUM(F53:AK53)</f>
        <v>1.0000000000000002</v>
      </c>
    </row>
    <row r="54" spans="1:40" x14ac:dyDescent="0.2">
      <c r="A54" s="98"/>
      <c r="B54" s="101"/>
      <c r="C54" s="110"/>
      <c r="D54" s="104"/>
      <c r="E54" s="26" t="s">
        <v>1451</v>
      </c>
      <c r="F54" s="34"/>
      <c r="G54" s="34"/>
      <c r="H54" s="34"/>
      <c r="I54" s="31">
        <f>I53*$D$53</f>
        <v>0</v>
      </c>
      <c r="J54" s="31">
        <f t="shared" ref="J54:AC54" si="17">J53*$D$53</f>
        <v>0</v>
      </c>
      <c r="K54" s="31">
        <f t="shared" si="17"/>
        <v>0</v>
      </c>
      <c r="L54" s="31">
        <f t="shared" si="17"/>
        <v>0</v>
      </c>
      <c r="M54" s="31">
        <f t="shared" si="17"/>
        <v>0</v>
      </c>
      <c r="N54" s="31">
        <f t="shared" si="17"/>
        <v>0</v>
      </c>
      <c r="O54" s="31">
        <f t="shared" si="17"/>
        <v>0</v>
      </c>
      <c r="P54" s="31">
        <f t="shared" si="17"/>
        <v>0</v>
      </c>
      <c r="Q54" s="31">
        <f t="shared" si="17"/>
        <v>0</v>
      </c>
      <c r="R54" s="31">
        <f t="shared" si="17"/>
        <v>0</v>
      </c>
      <c r="S54" s="31">
        <f t="shared" si="17"/>
        <v>0</v>
      </c>
      <c r="T54" s="31">
        <f t="shared" si="17"/>
        <v>0</v>
      </c>
      <c r="U54" s="31">
        <f t="shared" si="17"/>
        <v>0</v>
      </c>
      <c r="V54" s="31">
        <f t="shared" si="17"/>
        <v>0</v>
      </c>
      <c r="W54" s="31">
        <f t="shared" si="17"/>
        <v>0</v>
      </c>
      <c r="X54" s="31">
        <f t="shared" si="17"/>
        <v>0</v>
      </c>
      <c r="Y54" s="31">
        <f t="shared" si="17"/>
        <v>0</v>
      </c>
      <c r="Z54" s="31">
        <f t="shared" si="17"/>
        <v>0</v>
      </c>
      <c r="AA54" s="31">
        <f t="shared" si="17"/>
        <v>0</v>
      </c>
      <c r="AB54" s="31">
        <f t="shared" si="17"/>
        <v>0</v>
      </c>
      <c r="AC54" s="31">
        <f t="shared" si="17"/>
        <v>0</v>
      </c>
      <c r="AD54" s="34"/>
      <c r="AE54" s="34"/>
      <c r="AF54" s="34"/>
      <c r="AG54" s="34"/>
      <c r="AH54" s="34"/>
      <c r="AI54" s="34"/>
      <c r="AJ54" s="34"/>
      <c r="AK54" s="34"/>
      <c r="AL54" s="35">
        <f t="shared" si="16"/>
        <v>0</v>
      </c>
      <c r="AN54" s="10" t="str">
        <f t="shared" ref="AN54" si="18">IF(D53=AL54,"ok","falso")</f>
        <v>ok</v>
      </c>
    </row>
    <row r="55" spans="1:40" x14ac:dyDescent="0.2">
      <c r="A55" s="98"/>
      <c r="B55" s="41" t="s">
        <v>2098</v>
      </c>
      <c r="C55" s="42" t="str">
        <f>'Planilha Orçamentária'!D1027</f>
        <v>REMANEJAMENTO REDE COLETORA DE ESGOTO (RCE)</v>
      </c>
      <c r="D55" s="21">
        <f>SUM(D56:D57)</f>
        <v>0</v>
      </c>
      <c r="E55" s="23"/>
      <c r="F55" s="23"/>
      <c r="G55" s="4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5">
        <f>AL57</f>
        <v>0</v>
      </c>
      <c r="AN55" s="10" t="str">
        <f>IF(D55=AL55,"ok","falso")</f>
        <v>ok</v>
      </c>
    </row>
    <row r="56" spans="1:40" x14ac:dyDescent="0.2">
      <c r="A56" s="98"/>
      <c r="B56" s="105" t="s">
        <v>2098</v>
      </c>
      <c r="C56" s="111" t="str">
        <f>'Planilha Orçamentária'!D1027</f>
        <v>REMANEJAMENTO REDE COLETORA DE ESGOTO (RCE)</v>
      </c>
      <c r="D56" s="104">
        <f>'Planilha Orçamentária'!J1027</f>
        <v>0</v>
      </c>
      <c r="E56" s="26" t="s">
        <v>1450</v>
      </c>
      <c r="F56" s="34"/>
      <c r="G56" s="34"/>
      <c r="H56" s="34"/>
      <c r="I56" s="28">
        <v>4.8000000000000001E-2</v>
      </c>
      <c r="J56" s="28">
        <v>4.8000000000000001E-2</v>
      </c>
      <c r="K56" s="28">
        <v>4.8000000000000001E-2</v>
      </c>
      <c r="L56" s="28">
        <v>4.8000000000000001E-2</v>
      </c>
      <c r="M56" s="28">
        <v>4.8000000000000001E-2</v>
      </c>
      <c r="N56" s="28">
        <v>4.8000000000000001E-2</v>
      </c>
      <c r="O56" s="28">
        <v>4.8000000000000001E-2</v>
      </c>
      <c r="P56" s="28">
        <v>4.8000000000000001E-2</v>
      </c>
      <c r="Q56" s="28">
        <v>4.8000000000000001E-2</v>
      </c>
      <c r="R56" s="28">
        <v>4.8000000000000001E-2</v>
      </c>
      <c r="S56" s="28">
        <v>4.8000000000000001E-2</v>
      </c>
      <c r="T56" s="28">
        <v>4.8000000000000001E-2</v>
      </c>
      <c r="U56" s="28">
        <v>4.8000000000000001E-2</v>
      </c>
      <c r="V56" s="28">
        <v>4.8000000000000001E-2</v>
      </c>
      <c r="W56" s="28">
        <v>4.8000000000000001E-2</v>
      </c>
      <c r="X56" s="28">
        <v>4.8000000000000001E-2</v>
      </c>
      <c r="Y56" s="28">
        <v>4.8000000000000001E-2</v>
      </c>
      <c r="Z56" s="28">
        <v>4.8000000000000001E-2</v>
      </c>
      <c r="AA56" s="28">
        <v>4.8000000000000001E-2</v>
      </c>
      <c r="AB56" s="28">
        <v>4.8000000000000001E-2</v>
      </c>
      <c r="AC56" s="28">
        <v>0.04</v>
      </c>
      <c r="AD56" s="34"/>
      <c r="AE56" s="34"/>
      <c r="AF56" s="34"/>
      <c r="AG56" s="34"/>
      <c r="AH56" s="34"/>
      <c r="AI56" s="34"/>
      <c r="AJ56" s="34"/>
      <c r="AK56" s="34"/>
      <c r="AL56" s="28">
        <f t="shared" ref="AL56:AL57" si="19">SUM(F56:AK56)</f>
        <v>1.0000000000000002</v>
      </c>
    </row>
    <row r="57" spans="1:40" ht="13.5" thickBot="1" x14ac:dyDescent="0.25">
      <c r="A57" s="99"/>
      <c r="B57" s="101"/>
      <c r="C57" s="110"/>
      <c r="D57" s="104"/>
      <c r="E57" s="26" t="s">
        <v>1451</v>
      </c>
      <c r="F57" s="34"/>
      <c r="G57" s="34"/>
      <c r="H57" s="34"/>
      <c r="I57" s="31">
        <f>I56*$D$56</f>
        <v>0</v>
      </c>
      <c r="J57" s="31">
        <f t="shared" ref="J57:AC57" si="20">J56*$D$56</f>
        <v>0</v>
      </c>
      <c r="K57" s="31">
        <f t="shared" si="20"/>
        <v>0</v>
      </c>
      <c r="L57" s="31">
        <f t="shared" si="20"/>
        <v>0</v>
      </c>
      <c r="M57" s="31">
        <f t="shared" si="20"/>
        <v>0</v>
      </c>
      <c r="N57" s="31">
        <f t="shared" si="20"/>
        <v>0</v>
      </c>
      <c r="O57" s="31">
        <f t="shared" si="20"/>
        <v>0</v>
      </c>
      <c r="P57" s="31">
        <f t="shared" si="20"/>
        <v>0</v>
      </c>
      <c r="Q57" s="31">
        <f t="shared" si="20"/>
        <v>0</v>
      </c>
      <c r="R57" s="31">
        <f t="shared" si="20"/>
        <v>0</v>
      </c>
      <c r="S57" s="31">
        <f t="shared" si="20"/>
        <v>0</v>
      </c>
      <c r="T57" s="31">
        <f t="shared" si="20"/>
        <v>0</v>
      </c>
      <c r="U57" s="31">
        <f t="shared" si="20"/>
        <v>0</v>
      </c>
      <c r="V57" s="31">
        <f t="shared" si="20"/>
        <v>0</v>
      </c>
      <c r="W57" s="31">
        <f t="shared" si="20"/>
        <v>0</v>
      </c>
      <c r="X57" s="31">
        <f t="shared" si="20"/>
        <v>0</v>
      </c>
      <c r="Y57" s="31">
        <f t="shared" si="20"/>
        <v>0</v>
      </c>
      <c r="Z57" s="31">
        <f t="shared" si="20"/>
        <v>0</v>
      </c>
      <c r="AA57" s="31">
        <f t="shared" si="20"/>
        <v>0</v>
      </c>
      <c r="AB57" s="31">
        <f t="shared" si="20"/>
        <v>0</v>
      </c>
      <c r="AC57" s="31">
        <f t="shared" si="20"/>
        <v>0</v>
      </c>
      <c r="AD57" s="34"/>
      <c r="AE57" s="34"/>
      <c r="AF57" s="34"/>
      <c r="AG57" s="34"/>
      <c r="AH57" s="34"/>
      <c r="AI57" s="34"/>
      <c r="AJ57" s="34"/>
      <c r="AK57" s="34"/>
      <c r="AL57" s="35">
        <f t="shared" si="19"/>
        <v>0</v>
      </c>
      <c r="AN57" s="10" t="str">
        <f>IF(D56=AL57,"ok","falso")</f>
        <v>ok</v>
      </c>
    </row>
    <row r="58" spans="1:40" x14ac:dyDescent="0.2">
      <c r="A58" s="8"/>
      <c r="B58" s="44"/>
      <c r="C58" s="45" t="s">
        <v>1475</v>
      </c>
      <c r="D58" s="21">
        <f>SUM(D8,D21,D24,D27,D30,D39,D52,D55)</f>
        <v>0</v>
      </c>
      <c r="E58" s="26" t="s">
        <v>1476</v>
      </c>
      <c r="F58" s="28" t="e">
        <f t="shared" ref="F58:AK58" si="21">(F59/$D$58)</f>
        <v>#DIV/0!</v>
      </c>
      <c r="G58" s="28" t="e">
        <f t="shared" si="21"/>
        <v>#DIV/0!</v>
      </c>
      <c r="H58" s="28" t="e">
        <f t="shared" si="21"/>
        <v>#DIV/0!</v>
      </c>
      <c r="I58" s="28" t="e">
        <f t="shared" si="21"/>
        <v>#DIV/0!</v>
      </c>
      <c r="J58" s="28" t="e">
        <f t="shared" si="21"/>
        <v>#DIV/0!</v>
      </c>
      <c r="K58" s="28" t="e">
        <f t="shared" si="21"/>
        <v>#DIV/0!</v>
      </c>
      <c r="L58" s="28" t="e">
        <f t="shared" si="21"/>
        <v>#DIV/0!</v>
      </c>
      <c r="M58" s="28" t="e">
        <f t="shared" si="21"/>
        <v>#DIV/0!</v>
      </c>
      <c r="N58" s="28" t="e">
        <f t="shared" si="21"/>
        <v>#DIV/0!</v>
      </c>
      <c r="O58" s="28" t="e">
        <f t="shared" si="21"/>
        <v>#DIV/0!</v>
      </c>
      <c r="P58" s="28" t="e">
        <f t="shared" si="21"/>
        <v>#DIV/0!</v>
      </c>
      <c r="Q58" s="28" t="e">
        <f t="shared" si="21"/>
        <v>#DIV/0!</v>
      </c>
      <c r="R58" s="28" t="e">
        <f t="shared" si="21"/>
        <v>#DIV/0!</v>
      </c>
      <c r="S58" s="28" t="e">
        <f t="shared" si="21"/>
        <v>#DIV/0!</v>
      </c>
      <c r="T58" s="28" t="e">
        <f t="shared" si="21"/>
        <v>#DIV/0!</v>
      </c>
      <c r="U58" s="28" t="e">
        <f t="shared" si="21"/>
        <v>#DIV/0!</v>
      </c>
      <c r="V58" s="28" t="e">
        <f t="shared" si="21"/>
        <v>#DIV/0!</v>
      </c>
      <c r="W58" s="28" t="e">
        <f t="shared" si="21"/>
        <v>#DIV/0!</v>
      </c>
      <c r="X58" s="28" t="e">
        <f t="shared" si="21"/>
        <v>#DIV/0!</v>
      </c>
      <c r="Y58" s="28" t="e">
        <f t="shared" si="21"/>
        <v>#DIV/0!</v>
      </c>
      <c r="Z58" s="28" t="e">
        <f t="shared" si="21"/>
        <v>#DIV/0!</v>
      </c>
      <c r="AA58" s="28" t="e">
        <f t="shared" si="21"/>
        <v>#DIV/0!</v>
      </c>
      <c r="AB58" s="28" t="e">
        <f t="shared" si="21"/>
        <v>#DIV/0!</v>
      </c>
      <c r="AC58" s="28" t="e">
        <f t="shared" si="21"/>
        <v>#DIV/0!</v>
      </c>
      <c r="AD58" s="28" t="e">
        <f t="shared" si="21"/>
        <v>#DIV/0!</v>
      </c>
      <c r="AE58" s="28" t="e">
        <f t="shared" si="21"/>
        <v>#DIV/0!</v>
      </c>
      <c r="AF58" s="28" t="e">
        <f t="shared" si="21"/>
        <v>#DIV/0!</v>
      </c>
      <c r="AG58" s="28" t="e">
        <f t="shared" si="21"/>
        <v>#DIV/0!</v>
      </c>
      <c r="AH58" s="28" t="e">
        <f t="shared" si="21"/>
        <v>#DIV/0!</v>
      </c>
      <c r="AI58" s="28" t="e">
        <f t="shared" si="21"/>
        <v>#DIV/0!</v>
      </c>
      <c r="AJ58" s="28" t="e">
        <f t="shared" si="21"/>
        <v>#DIV/0!</v>
      </c>
      <c r="AK58" s="28" t="e">
        <f t="shared" si="21"/>
        <v>#DIV/0!</v>
      </c>
      <c r="AL58" s="28" t="e">
        <f>(SUM(F58:AK58))</f>
        <v>#DIV/0!</v>
      </c>
    </row>
    <row r="59" spans="1:40" x14ac:dyDescent="0.2">
      <c r="A59" s="8"/>
      <c r="B59" s="8"/>
      <c r="C59" s="8"/>
      <c r="D59" s="8"/>
      <c r="E59" s="46" t="s">
        <v>1477</v>
      </c>
      <c r="F59" s="47">
        <f t="shared" ref="F59:AK59" si="22">SUMIF($E$9:$E$57,"Financeiro",F$9:F$57)</f>
        <v>0</v>
      </c>
      <c r="G59" s="47">
        <f t="shared" si="22"/>
        <v>0</v>
      </c>
      <c r="H59" s="47">
        <f t="shared" si="22"/>
        <v>0</v>
      </c>
      <c r="I59" s="47">
        <f t="shared" si="22"/>
        <v>0</v>
      </c>
      <c r="J59" s="47">
        <f t="shared" si="22"/>
        <v>0</v>
      </c>
      <c r="K59" s="47">
        <f t="shared" si="22"/>
        <v>0</v>
      </c>
      <c r="L59" s="47">
        <f t="shared" si="22"/>
        <v>0</v>
      </c>
      <c r="M59" s="47">
        <f t="shared" si="22"/>
        <v>0</v>
      </c>
      <c r="N59" s="47">
        <f t="shared" si="22"/>
        <v>0</v>
      </c>
      <c r="O59" s="47">
        <f t="shared" si="22"/>
        <v>0</v>
      </c>
      <c r="P59" s="47">
        <f t="shared" si="22"/>
        <v>0</v>
      </c>
      <c r="Q59" s="47">
        <f t="shared" si="22"/>
        <v>0</v>
      </c>
      <c r="R59" s="47">
        <f t="shared" si="22"/>
        <v>0</v>
      </c>
      <c r="S59" s="47">
        <f t="shared" si="22"/>
        <v>0</v>
      </c>
      <c r="T59" s="47">
        <f t="shared" si="22"/>
        <v>0</v>
      </c>
      <c r="U59" s="47">
        <f t="shared" si="22"/>
        <v>0</v>
      </c>
      <c r="V59" s="47">
        <f t="shared" si="22"/>
        <v>0</v>
      </c>
      <c r="W59" s="47">
        <f t="shared" si="22"/>
        <v>0</v>
      </c>
      <c r="X59" s="47">
        <f t="shared" si="22"/>
        <v>0</v>
      </c>
      <c r="Y59" s="47">
        <f t="shared" si="22"/>
        <v>0</v>
      </c>
      <c r="Z59" s="47">
        <f t="shared" si="22"/>
        <v>0</v>
      </c>
      <c r="AA59" s="47">
        <f t="shared" si="22"/>
        <v>0</v>
      </c>
      <c r="AB59" s="47">
        <f t="shared" si="22"/>
        <v>0</v>
      </c>
      <c r="AC59" s="47">
        <f t="shared" si="22"/>
        <v>0</v>
      </c>
      <c r="AD59" s="47">
        <f t="shared" si="22"/>
        <v>0</v>
      </c>
      <c r="AE59" s="47">
        <f t="shared" si="22"/>
        <v>0</v>
      </c>
      <c r="AF59" s="47">
        <f t="shared" si="22"/>
        <v>0</v>
      </c>
      <c r="AG59" s="47">
        <f t="shared" si="22"/>
        <v>0</v>
      </c>
      <c r="AH59" s="47">
        <f t="shared" si="22"/>
        <v>0</v>
      </c>
      <c r="AI59" s="47">
        <f t="shared" si="22"/>
        <v>0</v>
      </c>
      <c r="AJ59" s="47">
        <f t="shared" si="22"/>
        <v>0</v>
      </c>
      <c r="AK59" s="47">
        <f t="shared" si="22"/>
        <v>0</v>
      </c>
      <c r="AL59" s="48">
        <f>AL8+AL21+AL24+AL27+AL30+AL39+AL52+AL55</f>
        <v>0</v>
      </c>
      <c r="AN59" s="10" t="str">
        <f>IF(D58=AL59,"ok","falso")</f>
        <v>ok</v>
      </c>
    </row>
    <row r="60" spans="1:40" x14ac:dyDescent="0.2">
      <c r="A60" s="8"/>
      <c r="B60" s="8"/>
      <c r="C60" s="8"/>
      <c r="D60" s="8"/>
      <c r="E60" s="46" t="s">
        <v>1478</v>
      </c>
      <c r="F60" s="28" t="e">
        <f>F58</f>
        <v>#DIV/0!</v>
      </c>
      <c r="G60" s="28" t="e">
        <f>F60+G58</f>
        <v>#DIV/0!</v>
      </c>
      <c r="H60" s="28" t="e">
        <f t="shared" ref="H60:AK61" si="23">G60+H58</f>
        <v>#DIV/0!</v>
      </c>
      <c r="I60" s="28" t="e">
        <f t="shared" si="23"/>
        <v>#DIV/0!</v>
      </c>
      <c r="J60" s="28" t="e">
        <f t="shared" si="23"/>
        <v>#DIV/0!</v>
      </c>
      <c r="K60" s="28" t="e">
        <f t="shared" si="23"/>
        <v>#DIV/0!</v>
      </c>
      <c r="L60" s="28" t="e">
        <f t="shared" si="23"/>
        <v>#DIV/0!</v>
      </c>
      <c r="M60" s="28" t="e">
        <f t="shared" si="23"/>
        <v>#DIV/0!</v>
      </c>
      <c r="N60" s="28" t="e">
        <f t="shared" si="23"/>
        <v>#DIV/0!</v>
      </c>
      <c r="O60" s="28" t="e">
        <f t="shared" si="23"/>
        <v>#DIV/0!</v>
      </c>
      <c r="P60" s="28" t="e">
        <f t="shared" si="23"/>
        <v>#DIV/0!</v>
      </c>
      <c r="Q60" s="28" t="e">
        <f t="shared" si="23"/>
        <v>#DIV/0!</v>
      </c>
      <c r="R60" s="28" t="e">
        <f t="shared" si="23"/>
        <v>#DIV/0!</v>
      </c>
      <c r="S60" s="28" t="e">
        <f t="shared" si="23"/>
        <v>#DIV/0!</v>
      </c>
      <c r="T60" s="28" t="e">
        <f t="shared" si="23"/>
        <v>#DIV/0!</v>
      </c>
      <c r="U60" s="28" t="e">
        <f t="shared" si="23"/>
        <v>#DIV/0!</v>
      </c>
      <c r="V60" s="28" t="e">
        <f t="shared" si="23"/>
        <v>#DIV/0!</v>
      </c>
      <c r="W60" s="28" t="e">
        <f t="shared" si="23"/>
        <v>#DIV/0!</v>
      </c>
      <c r="X60" s="28" t="e">
        <f t="shared" si="23"/>
        <v>#DIV/0!</v>
      </c>
      <c r="Y60" s="28" t="e">
        <f t="shared" si="23"/>
        <v>#DIV/0!</v>
      </c>
      <c r="Z60" s="28" t="e">
        <f t="shared" si="23"/>
        <v>#DIV/0!</v>
      </c>
      <c r="AA60" s="28" t="e">
        <f t="shared" si="23"/>
        <v>#DIV/0!</v>
      </c>
      <c r="AB60" s="28" t="e">
        <f t="shared" si="23"/>
        <v>#DIV/0!</v>
      </c>
      <c r="AC60" s="28" t="e">
        <f t="shared" si="23"/>
        <v>#DIV/0!</v>
      </c>
      <c r="AD60" s="28" t="e">
        <f t="shared" si="23"/>
        <v>#DIV/0!</v>
      </c>
      <c r="AE60" s="28" t="e">
        <f t="shared" si="23"/>
        <v>#DIV/0!</v>
      </c>
      <c r="AF60" s="28" t="e">
        <f t="shared" si="23"/>
        <v>#DIV/0!</v>
      </c>
      <c r="AG60" s="28" t="e">
        <f t="shared" si="23"/>
        <v>#DIV/0!</v>
      </c>
      <c r="AH60" s="28" t="e">
        <f t="shared" si="23"/>
        <v>#DIV/0!</v>
      </c>
      <c r="AI60" s="28" t="e">
        <f t="shared" si="23"/>
        <v>#DIV/0!</v>
      </c>
      <c r="AJ60" s="28" t="e">
        <f t="shared" si="23"/>
        <v>#DIV/0!</v>
      </c>
      <c r="AK60" s="28" t="e">
        <f t="shared" si="23"/>
        <v>#DIV/0!</v>
      </c>
      <c r="AL60" s="8"/>
    </row>
    <row r="61" spans="1:40" x14ac:dyDescent="0.2">
      <c r="A61" s="8"/>
      <c r="B61" s="8"/>
      <c r="C61" s="8"/>
      <c r="D61" s="8"/>
      <c r="E61" s="46" t="s">
        <v>1479</v>
      </c>
      <c r="F61" s="49">
        <f>F59</f>
        <v>0</v>
      </c>
      <c r="G61" s="50">
        <f>F61+G59</f>
        <v>0</v>
      </c>
      <c r="H61" s="50">
        <f t="shared" si="23"/>
        <v>0</v>
      </c>
      <c r="I61" s="50">
        <f t="shared" si="23"/>
        <v>0</v>
      </c>
      <c r="J61" s="50">
        <f t="shared" si="23"/>
        <v>0</v>
      </c>
      <c r="K61" s="50">
        <f t="shared" si="23"/>
        <v>0</v>
      </c>
      <c r="L61" s="50">
        <f t="shared" si="23"/>
        <v>0</v>
      </c>
      <c r="M61" s="50">
        <f t="shared" si="23"/>
        <v>0</v>
      </c>
      <c r="N61" s="50">
        <f t="shared" si="23"/>
        <v>0</v>
      </c>
      <c r="O61" s="50">
        <f t="shared" si="23"/>
        <v>0</v>
      </c>
      <c r="P61" s="50">
        <f t="shared" si="23"/>
        <v>0</v>
      </c>
      <c r="Q61" s="50">
        <f t="shared" si="23"/>
        <v>0</v>
      </c>
      <c r="R61" s="50">
        <f t="shared" si="23"/>
        <v>0</v>
      </c>
      <c r="S61" s="50">
        <f t="shared" si="23"/>
        <v>0</v>
      </c>
      <c r="T61" s="50">
        <f t="shared" si="23"/>
        <v>0</v>
      </c>
      <c r="U61" s="50">
        <f t="shared" si="23"/>
        <v>0</v>
      </c>
      <c r="V61" s="50">
        <f t="shared" si="23"/>
        <v>0</v>
      </c>
      <c r="W61" s="50">
        <f t="shared" si="23"/>
        <v>0</v>
      </c>
      <c r="X61" s="50">
        <f t="shared" si="23"/>
        <v>0</v>
      </c>
      <c r="Y61" s="50">
        <f t="shared" si="23"/>
        <v>0</v>
      </c>
      <c r="Z61" s="50">
        <f t="shared" si="23"/>
        <v>0</v>
      </c>
      <c r="AA61" s="50">
        <f t="shared" si="23"/>
        <v>0</v>
      </c>
      <c r="AB61" s="50">
        <f t="shared" si="23"/>
        <v>0</v>
      </c>
      <c r="AC61" s="50">
        <f t="shared" si="23"/>
        <v>0</v>
      </c>
      <c r="AD61" s="50">
        <f t="shared" si="23"/>
        <v>0</v>
      </c>
      <c r="AE61" s="50">
        <f t="shared" si="23"/>
        <v>0</v>
      </c>
      <c r="AF61" s="50">
        <f t="shared" si="23"/>
        <v>0</v>
      </c>
      <c r="AG61" s="50">
        <f t="shared" si="23"/>
        <v>0</v>
      </c>
      <c r="AH61" s="50">
        <f t="shared" si="23"/>
        <v>0</v>
      </c>
      <c r="AI61" s="50">
        <f t="shared" si="23"/>
        <v>0</v>
      </c>
      <c r="AJ61" s="50">
        <f t="shared" si="23"/>
        <v>0</v>
      </c>
      <c r="AK61" s="50">
        <f t="shared" si="23"/>
        <v>0</v>
      </c>
      <c r="AL61" s="8"/>
    </row>
  </sheetData>
  <mergeCells count="64">
    <mergeCell ref="B56:B57"/>
    <mergeCell ref="C56:C57"/>
    <mergeCell ref="D56:D57"/>
    <mergeCell ref="B48:B49"/>
    <mergeCell ref="C48:C49"/>
    <mergeCell ref="D48:D49"/>
    <mergeCell ref="B50:B51"/>
    <mergeCell ref="C50:C51"/>
    <mergeCell ref="D50:D51"/>
    <mergeCell ref="B53:B54"/>
    <mergeCell ref="C53:C54"/>
    <mergeCell ref="D53:D54"/>
    <mergeCell ref="B44:B45"/>
    <mergeCell ref="C44:C45"/>
    <mergeCell ref="D44:D45"/>
    <mergeCell ref="B46:B47"/>
    <mergeCell ref="C46:C47"/>
    <mergeCell ref="D46:D47"/>
    <mergeCell ref="B40:B41"/>
    <mergeCell ref="C40:C41"/>
    <mergeCell ref="D40:D41"/>
    <mergeCell ref="B42:B43"/>
    <mergeCell ref="C42:C43"/>
    <mergeCell ref="D42:D43"/>
    <mergeCell ref="B35:B36"/>
    <mergeCell ref="C35:C36"/>
    <mergeCell ref="D35:D36"/>
    <mergeCell ref="B37:B38"/>
    <mergeCell ref="C37:C38"/>
    <mergeCell ref="D37:D38"/>
    <mergeCell ref="B31:B32"/>
    <mergeCell ref="C31:C32"/>
    <mergeCell ref="D31:D32"/>
    <mergeCell ref="B33:B34"/>
    <mergeCell ref="C33:C34"/>
    <mergeCell ref="D33:D34"/>
    <mergeCell ref="B25:B26"/>
    <mergeCell ref="C25:C26"/>
    <mergeCell ref="D25:D26"/>
    <mergeCell ref="B28:B29"/>
    <mergeCell ref="C28:C29"/>
    <mergeCell ref="D28:D29"/>
    <mergeCell ref="B19:B20"/>
    <mergeCell ref="C19:C20"/>
    <mergeCell ref="D19:D20"/>
    <mergeCell ref="B22:B23"/>
    <mergeCell ref="C22:C23"/>
    <mergeCell ref="D22:D23"/>
    <mergeCell ref="A8:A57"/>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s>
  <conditionalFormatting sqref="M9:AK9 F10">
    <cfRule type="colorScale" priority="17">
      <colorScale>
        <cfvo type="min"/>
        <cfvo type="max"/>
        <color rgb="FFE2EFDA"/>
        <color rgb="FFE2EFDA"/>
      </colorScale>
    </cfRule>
  </conditionalFormatting>
  <conditionalFormatting sqref="F13:H14 R13:AK14">
    <cfRule type="colorScale" priority="18">
      <colorScale>
        <cfvo type="min"/>
        <cfvo type="max"/>
        <color rgb="FFE2EFDA"/>
        <color rgb="FFE2EFDA"/>
      </colorScale>
    </cfRule>
  </conditionalFormatting>
  <conditionalFormatting sqref="F15:J16 R16:AK16 N15:AK15">
    <cfRule type="colorScale" priority="19">
      <colorScale>
        <cfvo type="min"/>
        <cfvo type="max"/>
        <color rgb="FFE2EFDA"/>
        <color rgb="FFE2EFDA"/>
      </colorScale>
    </cfRule>
  </conditionalFormatting>
  <conditionalFormatting sqref="Q17:AK18 F17:M18">
    <cfRule type="colorScale" priority="20">
      <colorScale>
        <cfvo type="min"/>
        <cfvo type="max"/>
        <color rgb="FFE2EFDA"/>
        <color rgb="FFE2EFDA"/>
      </colorScale>
    </cfRule>
  </conditionalFormatting>
  <conditionalFormatting sqref="F25:H26 R25:AK26">
    <cfRule type="colorScale" priority="21">
      <colorScale>
        <cfvo type="min"/>
        <cfvo type="max"/>
        <color rgb="FFE2EFDA"/>
        <color rgb="FFE2EFDA"/>
      </colorScale>
    </cfRule>
  </conditionalFormatting>
  <conditionalFormatting sqref="F33:AE34">
    <cfRule type="colorScale" priority="22">
      <colorScale>
        <cfvo type="min"/>
        <cfvo type="max"/>
        <color rgb="FFE2EFDA"/>
        <color rgb="FFE2EFDA"/>
      </colorScale>
    </cfRule>
  </conditionalFormatting>
  <conditionalFormatting sqref="W37:AK38 F35:V36 F37:T38">
    <cfRule type="colorScale" priority="23">
      <colorScale>
        <cfvo type="min"/>
        <cfvo type="max"/>
        <color rgb="FFE2EFDA"/>
        <color rgb="FFE2EFDA"/>
      </colorScale>
    </cfRule>
  </conditionalFormatting>
  <conditionalFormatting sqref="AF42:AI42 H42:AE43">
    <cfRule type="colorScale" priority="24">
      <colorScale>
        <cfvo type="min"/>
        <cfvo type="max"/>
        <color rgb="FFE2EFDA"/>
        <color rgb="FFE2EFDA"/>
      </colorScale>
    </cfRule>
  </conditionalFormatting>
  <conditionalFormatting sqref="H44:AI45">
    <cfRule type="colorScale" priority="25">
      <colorScale>
        <cfvo type="min"/>
        <cfvo type="max"/>
        <color rgb="FFE2EFDA"/>
        <color rgb="FFE2EFDA"/>
      </colorScale>
    </cfRule>
  </conditionalFormatting>
  <conditionalFormatting sqref="F19:N20 U19:AK20">
    <cfRule type="colorScale" priority="26">
      <colorScale>
        <cfvo type="min"/>
        <cfvo type="max"/>
        <color rgb="FFE2EFDA"/>
        <color rgb="FFE2EFDA"/>
      </colorScale>
    </cfRule>
  </conditionalFormatting>
  <conditionalFormatting sqref="F22:P23 Y22:AK23">
    <cfRule type="colorScale" priority="27">
      <colorScale>
        <cfvo type="min"/>
        <cfvo type="max"/>
        <color rgb="FFE2EFDA"/>
        <color rgb="FFE2EFDA"/>
      </colorScale>
    </cfRule>
  </conditionalFormatting>
  <conditionalFormatting sqref="F31:V32 AF31:AK32">
    <cfRule type="colorScale" priority="28">
      <colorScale>
        <cfvo type="min"/>
        <cfvo type="max"/>
        <color rgb="FFE2EFDA"/>
        <color rgb="FFE2EFDA"/>
      </colorScale>
    </cfRule>
  </conditionalFormatting>
  <conditionalFormatting sqref="E46:E47">
    <cfRule type="colorScale" priority="15">
      <colorScale>
        <cfvo type="min"/>
        <cfvo type="max"/>
        <color rgb="FFE2EFDA"/>
        <color rgb="FFE2EFDA"/>
      </colorScale>
    </cfRule>
  </conditionalFormatting>
  <conditionalFormatting sqref="E48:E51">
    <cfRule type="colorScale" priority="14">
      <colorScale>
        <cfvo type="min"/>
        <cfvo type="max"/>
        <color rgb="FFE2EFDA"/>
        <color rgb="FFE2EFDA"/>
      </colorScale>
    </cfRule>
  </conditionalFormatting>
  <conditionalFormatting sqref="F44:G45">
    <cfRule type="colorScale" priority="12">
      <colorScale>
        <cfvo type="min"/>
        <cfvo type="max"/>
        <color rgb="FFE2EFDA"/>
        <color rgb="FFE2EFDA"/>
      </colorScale>
    </cfRule>
  </conditionalFormatting>
  <conditionalFormatting sqref="F44:G45">
    <cfRule type="colorScale" priority="13">
      <colorScale>
        <cfvo type="min"/>
        <cfvo type="max"/>
        <color rgb="FFE2EFDA"/>
        <color rgb="FFE2EFDA"/>
      </colorScale>
    </cfRule>
  </conditionalFormatting>
  <conditionalFormatting sqref="AJ42:AK43">
    <cfRule type="colorScale" priority="10">
      <colorScale>
        <cfvo type="min"/>
        <cfvo type="max"/>
        <color rgb="FFE2EFDA"/>
        <color rgb="FFE2EFDA"/>
      </colorScale>
    </cfRule>
  </conditionalFormatting>
  <conditionalFormatting sqref="AJ42:AK43">
    <cfRule type="colorScale" priority="11">
      <colorScale>
        <cfvo type="min"/>
        <cfvo type="max"/>
        <color rgb="FFE2EFDA"/>
        <color rgb="FFE2EFDA"/>
      </colorScale>
    </cfRule>
  </conditionalFormatting>
  <conditionalFormatting sqref="E59:E61">
    <cfRule type="colorScale" priority="29">
      <colorScale>
        <cfvo type="min"/>
        <cfvo type="max"/>
        <color rgb="FFE2EFDA"/>
        <color rgb="FFE2EFDA"/>
      </colorScale>
    </cfRule>
  </conditionalFormatting>
  <conditionalFormatting sqref="E28:E29 E22:E23 E25:E26 E31:E38 E40:E45 E9:E20">
    <cfRule type="colorScale" priority="30">
      <colorScale>
        <cfvo type="min"/>
        <cfvo type="max"/>
        <color rgb="FFE2EFDA"/>
        <color rgb="FFE2EFDA"/>
      </colorScale>
    </cfRule>
  </conditionalFormatting>
  <conditionalFormatting sqref="H40:AK40 H41:AE43 H44:AI45 AF41:AK41 AF42:AI42">
    <cfRule type="colorScale" priority="31">
      <colorScale>
        <cfvo type="min"/>
        <cfvo type="max"/>
        <color rgb="FFE2EFDA"/>
        <color rgb="FFE2EFDA"/>
      </colorScale>
    </cfRule>
  </conditionalFormatting>
  <conditionalFormatting sqref="F11:G11 J11:AK12">
    <cfRule type="colorScale" priority="32">
      <colorScale>
        <cfvo type="min"/>
        <cfvo type="max"/>
        <color rgb="FFE2EFDA"/>
        <color rgb="FFE2EFDA"/>
      </colorScale>
    </cfRule>
  </conditionalFormatting>
  <conditionalFormatting sqref="F28:O29 AD28:AK28">
    <cfRule type="colorScale" priority="33">
      <colorScale>
        <cfvo type="min"/>
        <cfvo type="max"/>
        <color rgb="FFE2EFDA"/>
        <color rgb="FFE2EFDA"/>
      </colorScale>
    </cfRule>
  </conditionalFormatting>
  <conditionalFormatting sqref="E58">
    <cfRule type="colorScale" priority="5">
      <colorScale>
        <cfvo type="min"/>
        <cfvo type="max"/>
        <color rgb="FFE2EFDA"/>
        <color rgb="FFE2EFDA"/>
      </colorScale>
    </cfRule>
  </conditionalFormatting>
  <conditionalFormatting sqref="E53:E54">
    <cfRule type="colorScale" priority="3">
      <colorScale>
        <cfvo type="min"/>
        <cfvo type="max"/>
        <color rgb="FFE2EFDA"/>
        <color rgb="FFE2EFDA"/>
      </colorScale>
    </cfRule>
  </conditionalFormatting>
  <conditionalFormatting sqref="F53:H54 AD53:AK54">
    <cfRule type="colorScale" priority="4">
      <colorScale>
        <cfvo type="min"/>
        <cfvo type="max"/>
        <color rgb="FFE2EFDA"/>
        <color rgb="FFE2EFDA"/>
      </colorScale>
    </cfRule>
  </conditionalFormatting>
  <conditionalFormatting sqref="E56:E57">
    <cfRule type="colorScale" priority="1">
      <colorScale>
        <cfvo type="min"/>
        <cfvo type="max"/>
        <color rgb="FFE2EFDA"/>
        <color rgb="FFE2EFDA"/>
      </colorScale>
    </cfRule>
  </conditionalFormatting>
  <conditionalFormatting sqref="F56:H57 AD56:AK57">
    <cfRule type="colorScale" priority="2">
      <colorScale>
        <cfvo type="min"/>
        <cfvo type="max"/>
        <color rgb="FFE2EFDA"/>
        <color rgb="FFE2EFDA"/>
      </colorScale>
    </cfRule>
  </conditionalFormatting>
  <pageMargins left="0.51181102362204722" right="0.51181102362204722" top="0.78740157480314965" bottom="0.78740157480314965" header="0.31496062992125984" footer="0.31496062992125984"/>
  <pageSetup paperSize="8" scale="92"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Planilha Orçamentária</vt:lpstr>
      <vt:lpstr>CFF</vt:lpstr>
      <vt:lpstr>CFF!Area_de_impressao</vt:lpstr>
      <vt:lpstr>'Planilha Orçamentária'!Area_de_impressao</vt:lpstr>
      <vt:lpstr>CFF!Titulos_de_impressao</vt:lpstr>
      <vt:lpstr>'Planilha Orçamentária'!Titulos_de_impressao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robertomc</dc:creator>
  <cp:lastModifiedBy>Roberto Machado Correa</cp:lastModifiedBy>
  <cp:lastPrinted>2021-07-15T00:01:26Z</cp:lastPrinted>
  <dcterms:created xsi:type="dcterms:W3CDTF">2020-07-21T19:36:11Z</dcterms:created>
  <dcterms:modified xsi:type="dcterms:W3CDTF">2021-07-15T16:42:35Z</dcterms:modified>
</cp:coreProperties>
</file>